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601"/>
  <workbookPr/>
  <mc:AlternateContent xmlns:mc="http://schemas.openxmlformats.org/markup-compatibility/2006">
    <mc:Choice Requires="x15">
      <x15ac:absPath xmlns:x15ac="http://schemas.microsoft.com/office/spreadsheetml/2010/11/ac" url="\\192.168.10.251\総務課\政策調整係\山科\01 財政関係\14 財政状況資料集\Ｈ29\提出（191018追加分結合）\"/>
    </mc:Choice>
  </mc:AlternateContent>
  <xr:revisionPtr revIDLastSave="0" documentId="13_ncr:1_{E6E43A7D-BDD3-4A58-AB93-AE859DE572E6}" xr6:coauthVersionLast="43" xr6:coauthVersionMax="43" xr10:uidLastSave="{00000000-0000-0000-0000-000000000000}"/>
  <bookViews>
    <workbookView xWindow="-108" yWindow="-108" windowWidth="23256" windowHeight="12576" firstSheet="12" activeTab="12"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81029"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G35" i="10" l="1"/>
  <c r="BG34"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U37" i="10"/>
  <c r="C37" i="10"/>
  <c r="CO36" i="10"/>
  <c r="BE36" i="10"/>
  <c r="AM36" i="10"/>
  <c r="C36" i="10"/>
  <c r="CO35" i="10"/>
  <c r="AM35" i="10"/>
  <c r="C35" i="10"/>
  <c r="AM34" i="10"/>
  <c r="C34" i="10"/>
  <c r="U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U35" i="10" l="1"/>
  <c r="U36" i="10" s="1"/>
  <c r="BE34" i="10"/>
  <c r="BE35" i="10" s="1"/>
  <c r="BW34" i="10" l="1"/>
  <c r="BW35" i="10" l="1"/>
  <c r="BW36" i="10" s="1"/>
  <c r="BW37" i="10" s="1"/>
  <c r="BW38" i="10" s="1"/>
  <c r="BW39" i="10" s="1"/>
  <c r="BW40" i="10" s="1"/>
  <c r="BW41" i="10" s="1"/>
  <c r="BW42" i="10" s="1"/>
  <c r="CO34" i="10" s="1"/>
</calcChain>
</file>

<file path=xl/sharedStrings.xml><?xml version="1.0" encoding="utf-8"?>
<sst xmlns="http://schemas.openxmlformats.org/spreadsheetml/2006/main" count="1128" uniqueCount="593">
  <si>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</si>
  <si>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</si>
  <si>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</si>
  <si>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</si>
  <si>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</si>
  <si>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</si>
  <si>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</si>
  <si>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</si>
  <si>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※平成30年度中に市町村合併した団体で、合併前の団体ごとの決算に基づく連結実質赤字比率を算出していない団体については、グラフを表記しない。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</si>
  <si>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</si>
  <si>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</si>
  <si>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</si>
  <si>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</si>
  <si>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</si>
  <si>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</si>
  <si>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</si>
  <si>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</si>
  <si>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</si>
  <si>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</si>
  <si>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</si>
  <si>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</si>
  <si>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</si>
  <si>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</si>
  <si>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※平成30年度中に市町村合併した団体で、合併前の団体ごとの決算に基づく実質公債費比率を算出していない団体については、グラフを表記しない。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</si>
  <si>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</si>
  <si>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</si>
  <si>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</si>
  <si>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</si>
  <si>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</si>
  <si>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</si>
  <si>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</si>
  <si>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</si>
  <si>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</si>
  <si>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</si>
  <si>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</si>
  <si>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</si>
  <si>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</si>
  <si>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</si>
  <si>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</si>
  <si>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</si>
  <si>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※平成30年度中に市町村合併した団体で、合併前の団体ごとの決算に基づく将来負担比率を算出していない団体については、グラフを表記しない。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</si>
  <si>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</si>
  <si>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</si>
  <si>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</si>
  <si>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</si>
  <si>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</si>
  <si>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</si>
  <si>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</si>
  <si>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2"/>
  </si>
  <si>
    <t>財政調整基金残高</t>
    <phoneticPr fontId="5"/>
  </si>
  <si>
    <t>実質単年度収支</t>
    <rPh sb="0" eb="2">
      <t>ジッシツ</t>
    </rPh>
    <rPh sb="2" eb="5">
      <t>タンネンド</t>
    </rPh>
    <rPh sb="5" eb="7">
      <t>シュウシ</t>
    </rPh>
    <phoneticPr fontId="12"/>
  </si>
  <si>
    <t>連結実質赤字比率に係る赤字・黒字の構成分析</t>
  </si>
  <si>
    <t>赤字額</t>
    <rPh sb="0" eb="2">
      <t>アカジ</t>
    </rPh>
    <rPh sb="2" eb="3">
      <t>ガク</t>
    </rPh>
    <phoneticPr fontId="12"/>
  </si>
  <si>
    <t>黒字額</t>
    <rPh sb="0" eb="2">
      <t>クロジ</t>
    </rPh>
    <rPh sb="2" eb="3">
      <t>ガク</t>
    </rPh>
    <phoneticPr fontId="12"/>
  </si>
  <si>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</si>
  <si>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</si>
  <si>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</si>
  <si>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2"/>
  </si>
  <si>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</si>
  <si>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</si>
  <si>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</si>
  <si>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</si>
  <si>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</si>
  <si>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</si>
  <si>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</si>
  <si>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</si>
  <si>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</si>
  <si>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</si>
  <si>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</si>
  <si>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</si>
  <si>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1"/>
  </si>
  <si>
    <t>財政調整基金</t>
    <phoneticPr fontId="11"/>
  </si>
  <si>
    <t>減債基金</t>
    <phoneticPr fontId="11"/>
  </si>
  <si>
    <t>その他特定目的基金</t>
    <phoneticPr fontId="11"/>
  </si>
  <si>
    <t>平成29年度　財政状況資料集</t>
    <phoneticPr fontId="5"/>
  </si>
  <si>
    <t>総括表（市町村）</t>
    <rPh sb="0" eb="2">
      <t>ソウカツ</t>
    </rPh>
    <rPh sb="2" eb="3">
      <t>ヒョウ</t>
    </rPh>
    <rPh sb="4" eb="7">
      <t>シチョウソン</t>
    </rPh>
    <phoneticPr fontId="5"/>
  </si>
  <si>
    <t>都道府県名</t>
    <phoneticPr fontId="5"/>
  </si>
  <si>
    <t>山形県</t>
    <phoneticPr fontId="5"/>
  </si>
  <si>
    <t>市町村類型</t>
    <phoneticPr fontId="5"/>
  </si>
  <si>
    <t>Ⅰ－０</t>
    <phoneticPr fontId="5"/>
  </si>
  <si>
    <t>指定団体等の指定状況</t>
    <phoneticPr fontId="5"/>
  </si>
  <si>
    <t>平成29年度(千円)</t>
    <rPh sb="0" eb="2">
      <t>ヘイセイ</t>
    </rPh>
    <rPh sb="4" eb="6">
      <t>ネンド</t>
    </rPh>
    <rPh sb="7" eb="9">
      <t>センエン</t>
    </rPh>
    <phoneticPr fontId="5"/>
  </si>
  <si>
    <t>平成28年度(千円)</t>
    <rPh sb="0" eb="2">
      <t>ヘイセイ</t>
    </rPh>
    <rPh sb="4" eb="6">
      <t>ネンド</t>
    </rPh>
    <phoneticPr fontId="5"/>
  </si>
  <si>
    <t>平成29年度(千円･％)</t>
    <rPh sb="0" eb="2">
      <t>ヘイセイ</t>
    </rPh>
    <rPh sb="4" eb="6">
      <t>ネンド</t>
    </rPh>
    <rPh sb="7" eb="9">
      <t>センエン</t>
    </rPh>
    <phoneticPr fontId="5"/>
  </si>
  <si>
    <t>平成28年度(千円･％)</t>
    <rPh sb="0" eb="2">
      <t>ヘイセイ</t>
    </rPh>
    <rPh sb="4" eb="6">
      <t>ネンド</t>
    </rPh>
    <rPh sb="7" eb="9">
      <t>センエン</t>
    </rPh>
    <phoneticPr fontId="5"/>
  </si>
  <si>
    <t>歳入総額</t>
    <phoneticPr fontId="20"/>
  </si>
  <si>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</si>
  <si>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</si>
  <si>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</si>
  <si>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0"/>
  </si>
  <si>
    <t>経常収支比率</t>
    <rPh sb="0" eb="2">
      <t>ケイジョウ</t>
    </rPh>
    <rPh sb="2" eb="4">
      <t>シュウシ</t>
    </rPh>
    <rPh sb="4" eb="6">
      <t>ヒリツ</t>
    </rPh>
    <phoneticPr fontId="5"/>
  </si>
  <si>
    <t>市町村名</t>
    <rPh sb="0" eb="3">
      <t>シチョウソン</t>
    </rPh>
    <rPh sb="3" eb="4">
      <t>メイ</t>
    </rPh>
    <phoneticPr fontId="5"/>
  </si>
  <si>
    <t>鮭川村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</si>
  <si>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</si>
  <si>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</si>
  <si>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</si>
  <si>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</si>
  <si>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0"/>
  </si>
  <si>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</si>
  <si>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</si>
  <si>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</si>
  <si>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</si>
  <si>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</si>
  <si>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</si>
  <si>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</si>
  <si>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0"/>
  </si>
  <si>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</si>
  <si>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</si>
  <si>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</si>
  <si>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</si>
  <si>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</si>
  <si>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0"/>
  </si>
  <si>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</si>
  <si>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</si>
  <si>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</si>
  <si>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</si>
  <si>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0"/>
  </si>
  <si>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</si>
  <si>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</si>
  <si>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-11.2</t>
    <phoneticPr fontId="5"/>
  </si>
  <si>
    <t>山振</t>
    <rPh sb="0" eb="1">
      <t>ヤマ</t>
    </rPh>
    <rPh sb="1" eb="2">
      <t>フ</t>
    </rPh>
    <phoneticPr fontId="5"/>
  </si>
  <si>
    <t>○</t>
    <phoneticPr fontId="5"/>
  </si>
  <si>
    <t>繰上償還金</t>
    <phoneticPr fontId="20"/>
  </si>
  <si>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</si>
  <si>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</si>
  <si>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</si>
  <si>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30.01.01(人)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</si>
  <si>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</si>
  <si>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</si>
  <si>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</si>
  <si>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0"/>
  </si>
  <si>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</si>
  <si>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</si>
  <si>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</si>
  <si>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</si>
  <si>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</si>
  <si>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0"/>
  </si>
  <si>
    <t>　実質公債費比率</t>
    <rPh sb="1" eb="3">
      <t>ジッシツ</t>
    </rPh>
    <rPh sb="3" eb="6">
      <t>コウサイヒ</t>
    </rPh>
    <rPh sb="6" eb="8">
      <t>ヒリツ</t>
    </rPh>
    <phoneticPr fontId="5"/>
  </si>
  <si>
    <t>29.01.01(人)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</si>
  <si>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</si>
  <si>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</si>
  <si>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0"/>
  </si>
  <si>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</si>
  <si>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</si>
  <si>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-1.8</t>
    <phoneticPr fontId="5"/>
  </si>
  <si>
    <t>基準財政需要額</t>
    <phoneticPr fontId="20"/>
  </si>
  <si>
    <t>うち日本人(％)</t>
    <phoneticPr fontId="5"/>
  </si>
  <si>
    <t>-1.8</t>
    <phoneticPr fontId="5"/>
  </si>
  <si>
    <t>第3次</t>
    <rPh sb="0" eb="1">
      <t>ダイ</t>
    </rPh>
    <rPh sb="2" eb="3">
      <t>ジ</t>
    </rPh>
    <phoneticPr fontId="5"/>
  </si>
  <si>
    <t>標準税収入額等</t>
    <phoneticPr fontId="20"/>
  </si>
  <si>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</si>
  <si>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0"/>
  </si>
  <si>
    <t>人口密度 (人/k㎡)</t>
    <rPh sb="0" eb="2">
      <t>ジンコウ</t>
    </rPh>
    <rPh sb="2" eb="4">
      <t>ミツド</t>
    </rPh>
    <phoneticPr fontId="5"/>
  </si>
  <si>
    <t>歳入一般財源等</t>
    <rPh sb="0" eb="2">
      <t>サイニュウ</t>
    </rPh>
    <rPh sb="2" eb="4">
      <t>イッパン</t>
    </rPh>
    <rPh sb="4" eb="6">
      <t>ザイゲン</t>
    </rPh>
    <rPh sb="6" eb="7">
      <t>トウ</t>
    </rPh>
    <phoneticPr fontId="20"/>
  </si>
  <si>
    <t>世帯数 (世帯)</t>
    <rPh sb="0" eb="3">
      <t>セタイスウ</t>
    </rPh>
    <phoneticPr fontId="5"/>
  </si>
  <si>
    <t>職員の状況 (※8)</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</si>
  <si>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</si>
  <si>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</si>
  <si>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</si>
  <si>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</si>
  <si>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</si>
  <si>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</si>
  <si>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</si>
  <si>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</si>
  <si>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</si>
  <si>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</si>
  <si>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</si>
  <si>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</si>
  <si>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</si>
  <si>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</si>
  <si>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</si>
  <si>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</si>
  <si>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</si>
  <si>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</si>
  <si>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</si>
  <si>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t>
    <phoneticPr fontId="5"/>
  </si>
  <si>
    <t>土地開発基金現在高</t>
    <rPh sb="0" eb="2">
      <t>トチ</t>
    </rPh>
    <rPh sb="2" eb="4">
      <t>カイハツ</t>
    </rPh>
    <rPh sb="4" eb="6">
      <t>キキン</t>
    </rPh>
    <rPh sb="6" eb="8">
      <t>ゲンザイ</t>
    </rPh>
    <rPh sb="8" eb="9">
      <t>タカ</t>
    </rPh>
    <phoneticPr fontId="20"/>
  </si>
  <si>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</si>
  <si>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</si>
  <si>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0"/>
  </si>
  <si>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</si>
  <si>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</si>
  <si>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</si>
  <si>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</si>
  <si>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</si>
  <si>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</si>
  <si>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</si>
  <si>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</si>
  <si>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</si>
  <si>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</si>
  <si>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</si>
  <si>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</si>
  <si>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</si>
  <si>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</si>
  <si>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</si>
  <si>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</si>
  <si>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</si>
  <si>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</si>
  <si>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</si>
  <si>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</si>
  <si>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3"/>
  </si>
  <si>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</si>
  <si>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</si>
  <si>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</si>
  <si>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</si>
  <si>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※7：人口については、調査年度の1月1日現在の住民基本台帳に登載されている人口に基づいている。</t>
    <rPh sb="25" eb="27">
      <t>キホン</t>
    </rPh>
    <rPh sb="40" eb="41">
      <t>モト</t>
    </rPh>
    <phoneticPr fontId="24"/>
  </si>
  <si>
    <t xml:space="preserve">※8：職員の状況については、地方公務員給与実態調査に基づくものであるが、当該資料作成時点（平成31年1月末時点）において平成30年
調査結果が未公表であるため、前年度の数値を引用している。
</t>
  </si>
  <si>
    <t>平成29年度</t>
    <phoneticPr fontId="20"/>
  </si>
  <si>
    <t>山形県鮭川村</t>
    <phoneticPr fontId="20"/>
  </si>
  <si>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</si>
  <si>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</si>
  <si>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</si>
  <si>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</si>
  <si>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</si>
  <si>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</si>
  <si>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</si>
  <si>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</si>
  <si>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</si>
  <si>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</si>
  <si>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</si>
  <si>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</si>
  <si>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9"/>
  </si>
  <si>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</si>
  <si>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</si>
  <si>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</si>
  <si>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</si>
  <si>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</si>
  <si>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</si>
  <si>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</si>
  <si>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</si>
  <si>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</si>
  <si>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</si>
  <si>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19"/>
  </si>
  <si>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</si>
  <si>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</si>
  <si>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9"/>
  </si>
  <si>
    <t>　　　所得割</t>
    <phoneticPr fontId="5"/>
  </si>
  <si>
    <t>衛生費</t>
  </si>
  <si>
    <t>分離課税所得割交付金</t>
    <phoneticPr fontId="20"/>
  </si>
  <si>
    <t>　　　法人均等割</t>
    <phoneticPr fontId="5"/>
  </si>
  <si>
    <t>労働費</t>
  </si>
  <si>
    <t>道府県民税所得割臨時交付金</t>
    <phoneticPr fontId="20"/>
  </si>
  <si>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</si>
  <si>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</si>
  <si>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</si>
  <si>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</si>
  <si>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</si>
  <si>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</si>
  <si>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</si>
  <si>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</si>
  <si>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</si>
  <si>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</si>
  <si>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</si>
  <si>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</si>
  <si>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</si>
  <si>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</si>
  <si>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</si>
  <si>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</si>
  <si>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</si>
  <si>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2"/>
  </si>
  <si>
    <t>　　特別土地保有税</t>
    <phoneticPr fontId="5"/>
  </si>
  <si>
    <t>公債費</t>
  </si>
  <si>
    <t>地方交付税</t>
  </si>
  <si>
    <t>　法定外普通税</t>
    <phoneticPr fontId="5"/>
  </si>
  <si>
    <t>諸支出金</t>
    <rPh sb="3" eb="4">
      <t>キン</t>
    </rPh>
    <phoneticPr fontId="20"/>
  </si>
  <si>
    <t>　普通交付税</t>
    <phoneticPr fontId="5"/>
  </si>
  <si>
    <t>目的税</t>
  </si>
  <si>
    <t>前年度繰上充用金</t>
    <phoneticPr fontId="5"/>
  </si>
  <si>
    <t>　特別交付税</t>
    <phoneticPr fontId="5"/>
  </si>
  <si>
    <t>　法定目的税</t>
    <phoneticPr fontId="5"/>
  </si>
  <si>
    <t>歳出合計</t>
  </si>
  <si>
    <t>　震災復興特別交付税</t>
    <phoneticPr fontId="20"/>
  </si>
  <si>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</si>
  <si>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</si>
  <si>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</si>
  <si>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</si>
  <si>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</si>
  <si>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</si>
  <si>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</si>
  <si>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</si>
  <si>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</si>
  <si>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</si>
  <si>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5"/>
  </si>
  <si>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</si>
  <si>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</si>
  <si>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</si>
  <si>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</si>
  <si>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</si>
  <si>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</si>
  <si>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</si>
  <si>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</si>
  <si>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</si>
  <si>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</si>
  <si>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</si>
  <si>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</si>
  <si>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</si>
  <si>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</si>
  <si>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</si>
  <si>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平成29年度</t>
    <rPh sb="0" eb="2">
      <t>ヘイセイ</t>
    </rPh>
    <rPh sb="4" eb="6">
      <t>ネンド</t>
    </rPh>
    <phoneticPr fontId="5"/>
  </si>
  <si>
    <t>平成28年度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</si>
  <si>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</si>
  <si>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</si>
  <si>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</si>
  <si>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</si>
  <si>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</si>
  <si>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0"/>
  </si>
  <si>
    <t>寄附金</t>
  </si>
  <si>
    <t>・計</t>
    <phoneticPr fontId="5"/>
  </si>
  <si>
    <t>市町村民税</t>
    <rPh sb="0" eb="3">
      <t>シチョウソン</t>
    </rPh>
    <rPh sb="3" eb="4">
      <t>ミン</t>
    </rPh>
    <rPh sb="4" eb="5">
      <t>ゼイ</t>
    </rPh>
    <phoneticPr fontId="5"/>
  </si>
  <si>
    <t>　うち利子</t>
    <phoneticPr fontId="20"/>
  </si>
  <si>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</si>
  <si>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</si>
  <si>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</si>
  <si>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</si>
  <si>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</si>
  <si>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</si>
  <si>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</si>
  <si>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</si>
  <si>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</si>
  <si>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</si>
  <si>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</si>
  <si>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</si>
  <si>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</si>
  <si>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2"/>
  </si>
  <si>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</si>
  <si>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</si>
  <si>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</si>
  <si>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</si>
  <si>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簡易水道</t>
    <phoneticPr fontId="5"/>
  </si>
  <si>
    <t>加入世帯数(世帯)</t>
  </si>
  <si>
    <t>　　うち一部事務組合負担金</t>
    <phoneticPr fontId="5"/>
  </si>
  <si>
    <t>歳入合計</t>
    <phoneticPr fontId="5"/>
  </si>
  <si>
    <t>上水道</t>
    <phoneticPr fontId="5"/>
  </si>
  <si>
    <t>被保険者数(人)</t>
  </si>
  <si>
    <t>　繰出金</t>
    <phoneticPr fontId="5"/>
  </si>
  <si>
    <t>工業用水道</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</si>
  <si>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</si>
  <si>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</si>
  <si>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</si>
  <si>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</si>
  <si>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</si>
  <si>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</si>
  <si>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</si>
  <si>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</si>
  <si>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</si>
  <si>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</si>
  <si>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</si>
  <si>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</si>
  <si>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</si>
  <si>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</si>
  <si>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</si>
  <si>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</si>
  <si>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</si>
  <si>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</si>
  <si>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</si>
  <si>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</si>
  <si>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</si>
  <si>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平成29年度</t>
  </si>
  <si>
    <t>山形県鮭川村</t>
  </si>
  <si>
    <t>一般会計等の財政状況（単位：百万円）</t>
    <rPh sb="0" eb="2">
      <t>イッパン</t>
    </rPh>
    <rPh sb="2" eb="4">
      <t>カイケイ</t>
    </rPh>
    <rPh sb="4" eb="5">
      <t>トウ</t>
    </rPh>
    <rPh sb="6" eb="8">
      <t>ザイセイ</t>
    </rPh>
    <rPh sb="8" eb="10">
      <t>ジョウキョウ</t>
    </rPh>
    <phoneticPr fontId="26"/>
  </si>
  <si>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6"/>
  </si>
  <si>
    <t>会計名</t>
    <rPh sb="0" eb="2">
      <t>カイケイ</t>
    </rPh>
    <rPh sb="2" eb="3">
      <t>メイ</t>
    </rPh>
    <phoneticPr fontId="26"/>
  </si>
  <si>
    <t>歳入</t>
    <rPh sb="0" eb="2">
      <t>サイニュウ</t>
    </rPh>
    <phoneticPr fontId="26"/>
  </si>
  <si>
    <t>歳出</t>
    <phoneticPr fontId="26"/>
  </si>
  <si>
    <t>形式収支</t>
    <phoneticPr fontId="26"/>
  </si>
  <si>
    <t>実質収支</t>
    <phoneticPr fontId="26"/>
  </si>
  <si>
    <t>他会計等
からの
繰入金</t>
    <rPh sb="9" eb="11">
      <t>クリイレ</t>
    </rPh>
    <rPh sb="11" eb="12">
      <t>キン</t>
    </rPh>
    <phoneticPr fontId="26"/>
  </si>
  <si>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</si>
  <si>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</si>
  <si>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</si>
  <si>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</si>
  <si>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</si>
  <si>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</si>
  <si>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</si>
  <si>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</si>
  <si>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</si>
  <si>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</si>
  <si>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</si>
  <si>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</si>
  <si>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</si>
  <si>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</si>
  <si>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</si>
  <si>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</si>
  <si>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</si>
  <si>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</si>
  <si>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</si>
  <si>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</si>
  <si>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</si>
  <si>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</si>
  <si>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</si>
  <si>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</si>
  <si>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</si>
  <si>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</si>
  <si>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鮭川村国民健康保険特別会計</t>
    <phoneticPr fontId="5"/>
  </si>
  <si>
    <t>鮭川村介護保険特別会計</t>
    <phoneticPr fontId="5"/>
  </si>
  <si>
    <t>鮭川村後期高齢者医療特別会計</t>
    <phoneticPr fontId="5"/>
  </si>
  <si>
    <t>鮭川村簡易水道事業特別会計</t>
    <phoneticPr fontId="5"/>
  </si>
  <si>
    <t>法非適用企業</t>
    <phoneticPr fontId="5"/>
  </si>
  <si>
    <t>鮭川村農業集落排水事業特別会計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</si>
  <si>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</si>
  <si>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</si>
  <si>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</si>
  <si>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</si>
  <si>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6"/>
  </si>
  <si>
    <t>総収益
（歳入）</t>
    <phoneticPr fontId="5"/>
  </si>
  <si>
    <t>総費用
（歳出）</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</si>
  <si>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</si>
  <si>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</si>
  <si>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</si>
  <si>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</si>
  <si>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</si>
  <si>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</si>
  <si>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</si>
  <si>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</si>
  <si>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</si>
  <si>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</si>
  <si>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6"/>
  </si>
  <si>
    <t>平成27年度</t>
    <rPh sb="0" eb="2">
      <t>ヘイセイ</t>
    </rPh>
    <rPh sb="4" eb="6">
      <t>ネンド</t>
    </rPh>
    <phoneticPr fontId="5"/>
  </si>
  <si>
    <t>分母比</t>
    <rPh sb="0" eb="2">
      <t>ブンボ</t>
    </rPh>
    <rPh sb="2" eb="3">
      <t>ヒ</t>
    </rPh>
    <phoneticPr fontId="5"/>
  </si>
  <si>
    <t>内訳</t>
    <rPh sb="0" eb="2">
      <t>ウチワケ</t>
    </rPh>
    <phoneticPr fontId="26"/>
  </si>
  <si>
    <t>元利償還金</t>
    <rPh sb="0" eb="2">
      <t>ガンリ</t>
    </rPh>
    <rPh sb="2" eb="5">
      <t>ショウカンキン</t>
    </rPh>
    <phoneticPr fontId="26"/>
  </si>
  <si>
    <t xml:space="preserve">一般会計等に係る地方債の現在高 </t>
    <rPh sb="0" eb="2">
      <t>イッパン</t>
    </rPh>
    <rPh sb="2" eb="4">
      <t>カイケイ</t>
    </rPh>
    <rPh sb="4" eb="5">
      <t>トウ</t>
    </rPh>
    <rPh sb="6" eb="7">
      <t>カカ</t>
    </rPh>
    <rPh sb="8" eb="11">
      <t>チホウサイ</t>
    </rPh>
    <rPh sb="12" eb="15">
      <t>ゲンザイダカ</t>
    </rPh>
    <phoneticPr fontId="26"/>
  </si>
  <si>
    <t>債務負担行為</t>
    <rPh sb="0" eb="2">
      <t>サイム</t>
    </rPh>
    <rPh sb="2" eb="4">
      <t>フタン</t>
    </rPh>
    <rPh sb="4" eb="6">
      <t>コウイ</t>
    </rPh>
    <phoneticPr fontId="5"/>
  </si>
  <si>
    <t>PFI事業に係るもの</t>
    <rPh sb="3" eb="5">
      <t>ジギョウ</t>
    </rPh>
    <rPh sb="6" eb="7">
      <t>カカ</t>
    </rPh>
    <phoneticPr fontId="26"/>
  </si>
  <si>
    <t>減債基金積立不足算定額</t>
    <rPh sb="0" eb="2">
      <t>ゲンサイ</t>
    </rPh>
    <rPh sb="2" eb="4">
      <t>キキン</t>
    </rPh>
    <rPh sb="4" eb="6">
      <t>ツミタテ</t>
    </rPh>
    <rPh sb="6" eb="8">
      <t>ブソク</t>
    </rPh>
    <rPh sb="8" eb="10">
      <t>サンテイ</t>
    </rPh>
    <rPh sb="10" eb="11">
      <t>ガク</t>
    </rPh>
    <phoneticPr fontId="5"/>
  </si>
  <si>
    <t>-</t>
    <phoneticPr fontId="5"/>
  </si>
  <si>
    <t>-</t>
    <phoneticPr fontId="5"/>
  </si>
  <si>
    <t>-</t>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</si>
  <si>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6"/>
  </si>
  <si>
    <t>いわゆる五省協定等に係るもの</t>
    <rPh sb="4" eb="6">
      <t>ゴショウ</t>
    </rPh>
    <rPh sb="6" eb="9">
      <t>キョウテイトウ</t>
    </rPh>
    <rPh sb="10" eb="11">
      <t>カカ</t>
    </rPh>
    <phoneticPr fontId="26"/>
  </si>
  <si>
    <t>-</t>
    <phoneticPr fontId="5"/>
  </si>
  <si>
    <t>準元利償還金</t>
    <rPh sb="0" eb="1">
      <t>ジュン</t>
    </rPh>
    <rPh sb="1" eb="3">
      <t>ガンリ</t>
    </rPh>
    <rPh sb="3" eb="6">
      <t>ショウカンキン</t>
    </rPh>
    <phoneticPr fontId="26"/>
  </si>
  <si>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6"/>
  </si>
  <si>
    <t xml:space="preserve">公営企業債等繰入見込額 </t>
    <rPh sb="0" eb="2">
      <t>コウエイ</t>
    </rPh>
    <rPh sb="2" eb="5">
      <t>キギョウサイ</t>
    </rPh>
    <rPh sb="5" eb="6">
      <t>トウ</t>
    </rPh>
    <rPh sb="6" eb="8">
      <t>クリイ</t>
    </rPh>
    <rPh sb="8" eb="11">
      <t>ミコミガク</t>
    </rPh>
    <phoneticPr fontId="26"/>
  </si>
  <si>
    <t>国営土地改良事業に係るもの</t>
    <rPh sb="0" eb="2">
      <t>コクエイ</t>
    </rPh>
    <rPh sb="2" eb="4">
      <t>トチ</t>
    </rPh>
    <rPh sb="4" eb="6">
      <t>カイリョウ</t>
    </rPh>
    <rPh sb="6" eb="8">
      <t>ジギョウ</t>
    </rPh>
    <rPh sb="9" eb="10">
      <t>カカ</t>
    </rPh>
    <phoneticPr fontId="2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</si>
  <si>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6"/>
  </si>
  <si>
    <t xml:space="preserve">組合等負担等見込額 </t>
    <rPh sb="0" eb="2">
      <t>クミアイ</t>
    </rPh>
    <rPh sb="2" eb="3">
      <t>トウ</t>
    </rPh>
    <rPh sb="3" eb="5">
      <t>フタン</t>
    </rPh>
    <rPh sb="5" eb="6">
      <t>トウ</t>
    </rPh>
    <rPh sb="6" eb="9">
      <t>ミコミガク</t>
    </rPh>
    <phoneticPr fontId="26"/>
  </si>
  <si>
    <t>森林総合研究所等が行う事業に係るもの</t>
    <phoneticPr fontId="5"/>
  </si>
  <si>
    <t>-</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</si>
  <si>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6"/>
  </si>
  <si>
    <t xml:space="preserve">退職手当負担見込額 </t>
    <rPh sb="0" eb="2">
      <t>タイショク</t>
    </rPh>
    <rPh sb="2" eb="4">
      <t>テアテ</t>
    </rPh>
    <rPh sb="4" eb="6">
      <t>フタン</t>
    </rPh>
    <rPh sb="6" eb="9">
      <t>ミコミガク</t>
    </rPh>
    <phoneticPr fontId="26"/>
  </si>
  <si>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</si>
  <si>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6"/>
  </si>
  <si>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6"/>
  </si>
  <si>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</si>
  <si>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6"/>
  </si>
  <si>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</si>
  <si>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</si>
  <si>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</si>
  <si>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</si>
  <si>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</si>
  <si>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6"/>
  </si>
  <si>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</si>
  <si>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</si>
  <si>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</si>
  <si>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</si>
  <si>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6"/>
  </si>
  <si>
    <t>企業債等
繰入見込額</t>
    <rPh sb="0" eb="2">
      <t>キギョウ</t>
    </rPh>
    <rPh sb="2" eb="3">
      <t>サイ</t>
    </rPh>
    <rPh sb="3" eb="4">
      <t>トウ</t>
    </rPh>
    <rPh sb="5" eb="7">
      <t>クリイレ</t>
    </rPh>
    <rPh sb="7" eb="9">
      <t>ミコ</t>
    </rPh>
    <rPh sb="9" eb="10">
      <t>ガク</t>
    </rPh>
    <phoneticPr fontId="5"/>
  </si>
  <si>
    <t>鮭川村農業集落排水事業特別会計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</si>
  <si>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6"/>
  </si>
  <si>
    <t xml:space="preserve">充当可能特定歳入 </t>
    <rPh sb="0" eb="2">
      <t>ジュウトウ</t>
    </rPh>
    <rPh sb="2" eb="4">
      <t>カノウ</t>
    </rPh>
    <rPh sb="4" eb="6">
      <t>トクテイ</t>
    </rPh>
    <rPh sb="6" eb="8">
      <t>サイニュウ</t>
    </rPh>
    <phoneticPr fontId="26"/>
  </si>
  <si>
    <t>鮭川村簡易水道事業特別会計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</si>
  <si>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26"/>
  </si>
  <si>
    <t>鮭川村介護保険特別会計</t>
    <phoneticPr fontId="5"/>
  </si>
  <si>
    <t>(Ｆ)</t>
    <phoneticPr fontId="5"/>
  </si>
  <si>
    <t>鮭川村後期高齢者医療特別会計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</si>
  <si>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</si>
  <si>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</si>
  <si>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</si>
  <si>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6"/>
  </si>
  <si>
    <t>土地開発公社に係る将来負担額</t>
    <rPh sb="0" eb="2">
      <t>トチ</t>
    </rPh>
    <rPh sb="2" eb="4">
      <t>カイハツ</t>
    </rPh>
    <rPh sb="4" eb="6">
      <t>コウシャ</t>
    </rPh>
    <rPh sb="7" eb="8">
      <t>カカ</t>
    </rPh>
    <rPh sb="9" eb="11">
      <t>ショウライ</t>
    </rPh>
    <rPh sb="11" eb="14">
      <t>フタンガク</t>
    </rPh>
    <phoneticPr fontId="26"/>
  </si>
  <si>
    <t>利子補給に係るもの</t>
  </si>
  <si>
    <t>健全化判断比率</t>
    <rPh sb="0" eb="3">
      <t>ケンゼンカ</t>
    </rPh>
    <rPh sb="3" eb="5">
      <t>ハンダン</t>
    </rPh>
    <rPh sb="5" eb="7">
      <t>ヒリツ</t>
    </rPh>
    <phoneticPr fontId="15"/>
  </si>
  <si>
    <t>平成29年度</t>
    <rPh sb="0" eb="2">
      <t>ヘイセイ</t>
    </rPh>
    <rPh sb="4" eb="6">
      <t>ネンド</t>
    </rPh>
    <phoneticPr fontId="15"/>
  </si>
  <si>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</si>
  <si>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</si>
  <si>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</si>
  <si>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</si>
  <si>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</si>
  <si>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5"/>
  </si>
  <si>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6"/>
  </si>
  <si>
    <t>(Ｃ)</t>
    <phoneticPr fontId="5"/>
  </si>
  <si>
    <t>連結実質赤字比率</t>
    <rPh sb="0" eb="2">
      <t>レンケツ</t>
    </rPh>
    <rPh sb="2" eb="4">
      <t>ジッシツ</t>
    </rPh>
    <rPh sb="4" eb="6">
      <t>アカジ</t>
    </rPh>
    <rPh sb="6" eb="8">
      <t>ヒリツ</t>
    </rPh>
    <phoneticPr fontId="1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</si>
  <si>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</si>
  <si>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</si>
  <si>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5"/>
  </si>
  <si>
    <t>(Ｃ)－(Ｄ)</t>
    <phoneticPr fontId="5"/>
  </si>
  <si>
    <t>将来負担比率</t>
    <rPh sb="0" eb="2">
      <t>ショウライ</t>
    </rPh>
    <rPh sb="2" eb="4">
      <t>フタン</t>
    </rPh>
    <rPh sb="4" eb="6">
      <t>ヒリツ</t>
    </rPh>
    <phoneticPr fontId="1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</si>
  <si>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</si>
  <si>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</si>
  <si>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</si>
  <si>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</si>
  <si>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</si>
  <si>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</si>
  <si>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</si>
  <si>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</si>
  <si>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</si>
  <si>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</si>
  <si>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</si>
  <si>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</si>
  <si>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</si>
  <si>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</si>
  <si>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</si>
  <si>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</si>
  <si>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</si>
  <si>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</si>
  <si>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</si>
  <si>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</si>
  <si>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</si>
  <si>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</si>
  <si>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</si>
  <si>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</si>
  <si>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</si>
  <si>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</si>
  <si>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（注）人口については、各調査年度の1月1日現在の住民基本台帳に登載されている人口に基づいている。</t>
    <phoneticPr fontId="5"/>
  </si>
  <si>
    <t>（注）参考については、地方公務員給与実態調査に基づくものであるが、当該資料作成時点（平成31年1月末時点）において平成30年調査結果が未公表であるため、前年度の数値を引用している。</t>
  </si>
  <si>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</si>
  <si>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</si>
  <si>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</si>
  <si>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3"/>
  </si>
  <si>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</si>
  <si>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</si>
  <si>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</si>
  <si>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</si>
  <si>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</si>
  <si>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</si>
  <si>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</si>
  <si>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※平成30年度中に市町村合併した団体で、合併前の団体ごとの決算に基づく実質公債費比率を算出していない団体については、グラフを表記しない。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</si>
  <si>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</si>
  <si>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</si>
  <si>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</si>
  <si>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</si>
  <si>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</si>
  <si>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</si>
  <si>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</si>
  <si>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</si>
  <si>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H25</t>
  </si>
  <si>
    <t>うち単独分</t>
    <rPh sb="2" eb="4">
      <t>タンドク</t>
    </rPh>
    <rPh sb="4" eb="5">
      <t>ブン</t>
    </rPh>
    <phoneticPr fontId="5"/>
  </si>
  <si>
    <t xml:space="preserve"> H26</t>
  </si>
  <si>
    <t xml:space="preserve"> H27</t>
  </si>
  <si>
    <t xml:space="preserve"> H28</t>
  </si>
  <si>
    <t xml:space="preserve"> H29</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</si>
  <si>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</si>
  <si>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</si>
  <si>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</si>
  <si>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</si>
  <si>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H25</t>
  </si>
  <si>
    <t>H26</t>
  </si>
  <si>
    <t>H27</t>
  </si>
  <si>
    <t>H28</t>
  </si>
  <si>
    <t>H29</t>
  </si>
  <si>
    <t>▲ 0.05</t>
  </si>
  <si>
    <t>▲ 0.40</t>
  </si>
  <si>
    <t>一般会計</t>
  </si>
  <si>
    <t>鮭川村介護保険特別会計</t>
  </si>
  <si>
    <t>鮭川村簡易水道事業特別会計</t>
  </si>
  <si>
    <t>鮭川村農業集落排水事業特別会計</t>
  </si>
  <si>
    <t>鮭川村後期高齢者医療特別会計</t>
  </si>
  <si>
    <t>鮭川村国民健康保険特別会計</t>
  </si>
  <si>
    <t>その他会計（赤字）</t>
  </si>
  <si>
    <t>その他会計（黒字）</t>
  </si>
  <si>
    <t>-</t>
    <phoneticPr fontId="2"/>
  </si>
  <si>
    <t>-</t>
    <phoneticPr fontId="2"/>
  </si>
  <si>
    <t>-</t>
    <phoneticPr fontId="2"/>
  </si>
  <si>
    <t>-</t>
    <phoneticPr fontId="2"/>
  </si>
  <si>
    <t>山形県消防補償等組合</t>
    <rPh sb="0" eb="3">
      <t>ヤマガタケン</t>
    </rPh>
    <rPh sb="3" eb="5">
      <t>ショウボウ</t>
    </rPh>
    <rPh sb="5" eb="7">
      <t>ホショウ</t>
    </rPh>
    <rPh sb="7" eb="8">
      <t>トウ</t>
    </rPh>
    <rPh sb="8" eb="10">
      <t>クミアイ</t>
    </rPh>
    <phoneticPr fontId="11"/>
  </si>
  <si>
    <t>山形県自治会館管理組合</t>
    <rPh sb="0" eb="3">
      <t>ヤマガタケン</t>
    </rPh>
    <rPh sb="3" eb="5">
      <t>ジチ</t>
    </rPh>
    <rPh sb="5" eb="7">
      <t>カイカン</t>
    </rPh>
    <rPh sb="7" eb="9">
      <t>カンリ</t>
    </rPh>
    <rPh sb="9" eb="11">
      <t>クミアイ</t>
    </rPh>
    <phoneticPr fontId="11"/>
  </si>
  <si>
    <t>山形県市町村職員退職手当組合</t>
    <rPh sb="0" eb="3">
      <t>ヤマガタケン</t>
    </rPh>
    <rPh sb="3" eb="6">
      <t>シチョウソン</t>
    </rPh>
    <rPh sb="6" eb="8">
      <t>ショクイン</t>
    </rPh>
    <rPh sb="8" eb="10">
      <t>タイショク</t>
    </rPh>
    <rPh sb="10" eb="12">
      <t>テアテ</t>
    </rPh>
    <rPh sb="12" eb="14">
      <t>クミアイ</t>
    </rPh>
    <phoneticPr fontId="11"/>
  </si>
  <si>
    <t>山形県市町村交通災害共済組合</t>
    <rPh sb="0" eb="2">
      <t>ヤマガタ</t>
    </rPh>
    <rPh sb="2" eb="3">
      <t>ケン</t>
    </rPh>
    <rPh sb="3" eb="6">
      <t>シチョウソン</t>
    </rPh>
    <rPh sb="6" eb="8">
      <t>コウツウ</t>
    </rPh>
    <rPh sb="8" eb="10">
      <t>サイガイ</t>
    </rPh>
    <rPh sb="10" eb="12">
      <t>キョウサイ</t>
    </rPh>
    <rPh sb="12" eb="14">
      <t>クミアイ</t>
    </rPh>
    <phoneticPr fontId="11"/>
  </si>
  <si>
    <t>最上広域市町村圏事務組合</t>
    <rPh sb="0" eb="2">
      <t>モガミ</t>
    </rPh>
    <rPh sb="2" eb="4">
      <t>コウイキ</t>
    </rPh>
    <rPh sb="4" eb="7">
      <t>シチョウソン</t>
    </rPh>
    <rPh sb="7" eb="8">
      <t>ケン</t>
    </rPh>
    <rPh sb="8" eb="10">
      <t>ジム</t>
    </rPh>
    <rPh sb="10" eb="12">
      <t>クミアイ</t>
    </rPh>
    <phoneticPr fontId="11"/>
  </si>
  <si>
    <t>最上地区広域連合（普通会計分）</t>
    <rPh sb="0" eb="2">
      <t>モガミ</t>
    </rPh>
    <rPh sb="2" eb="4">
      <t>チク</t>
    </rPh>
    <rPh sb="4" eb="6">
      <t>コウイキ</t>
    </rPh>
    <rPh sb="6" eb="8">
      <t>レンゴウ</t>
    </rPh>
    <rPh sb="9" eb="11">
      <t>フツウ</t>
    </rPh>
    <rPh sb="11" eb="13">
      <t>カイケイ</t>
    </rPh>
    <rPh sb="13" eb="14">
      <t>ブン</t>
    </rPh>
    <phoneticPr fontId="11"/>
  </si>
  <si>
    <t>最上地区広域連合（事業会計分）</t>
    <rPh sb="0" eb="2">
      <t>モガミ</t>
    </rPh>
    <rPh sb="2" eb="4">
      <t>チク</t>
    </rPh>
    <rPh sb="4" eb="6">
      <t>コウイキ</t>
    </rPh>
    <rPh sb="6" eb="8">
      <t>レンゴウ</t>
    </rPh>
    <rPh sb="9" eb="11">
      <t>ジギョウ</t>
    </rPh>
    <rPh sb="11" eb="13">
      <t>カイケイ</t>
    </rPh>
    <rPh sb="13" eb="14">
      <t>ブン</t>
    </rPh>
    <phoneticPr fontId="11"/>
  </si>
  <si>
    <t>山形県後期高齢者医療広域連合（普通会計分）</t>
    <rPh sb="0" eb="2">
      <t>ヤマガタ</t>
    </rPh>
    <rPh sb="2" eb="3">
      <t>ケン</t>
    </rPh>
    <rPh sb="3" eb="5">
      <t>コウキ</t>
    </rPh>
    <rPh sb="5" eb="8">
      <t>コウレイシャ</t>
    </rPh>
    <rPh sb="8" eb="10">
      <t>イリョウ</t>
    </rPh>
    <rPh sb="10" eb="12">
      <t>コウイキ</t>
    </rPh>
    <rPh sb="12" eb="14">
      <t>レンゴウ</t>
    </rPh>
    <rPh sb="15" eb="17">
      <t>フツウ</t>
    </rPh>
    <rPh sb="17" eb="19">
      <t>カイケイ</t>
    </rPh>
    <rPh sb="19" eb="20">
      <t>ブン</t>
    </rPh>
    <phoneticPr fontId="11"/>
  </si>
  <si>
    <t>山形県後期高齢者医療広域連合（事業会計分）</t>
    <rPh sb="0" eb="2">
      <t>ヤマガタ</t>
    </rPh>
    <rPh sb="2" eb="3">
      <t>ケン</t>
    </rPh>
    <rPh sb="3" eb="5">
      <t>コウキ</t>
    </rPh>
    <rPh sb="5" eb="8">
      <t>コウレイシャ</t>
    </rPh>
    <rPh sb="8" eb="10">
      <t>イリョウ</t>
    </rPh>
    <rPh sb="10" eb="12">
      <t>コウイキ</t>
    </rPh>
    <rPh sb="12" eb="14">
      <t>レンゴウ</t>
    </rPh>
    <rPh sb="15" eb="17">
      <t>ジギョウ</t>
    </rPh>
    <rPh sb="17" eb="19">
      <t>カイケイ</t>
    </rPh>
    <rPh sb="19" eb="20">
      <t>ブン</t>
    </rPh>
    <phoneticPr fontId="11"/>
  </si>
  <si>
    <t>-</t>
    <phoneticPr fontId="2"/>
  </si>
  <si>
    <t>-</t>
    <phoneticPr fontId="2"/>
  </si>
  <si>
    <t>鮭川環境アグリ</t>
    <phoneticPr fontId="2"/>
  </si>
  <si>
    <t>ふるさと応援基金</t>
    <rPh sb="4" eb="6">
      <t>オウエン</t>
    </rPh>
    <rPh sb="6" eb="8">
      <t>キキン</t>
    </rPh>
    <phoneticPr fontId="11"/>
  </si>
  <si>
    <t>村営住宅建設基金</t>
    <rPh sb="0" eb="2">
      <t>ソンエイ</t>
    </rPh>
    <rPh sb="2" eb="4">
      <t>ジュウタク</t>
    </rPh>
    <rPh sb="4" eb="6">
      <t>ケンセツ</t>
    </rPh>
    <rPh sb="6" eb="8">
      <t>キキン</t>
    </rPh>
    <phoneticPr fontId="11"/>
  </si>
  <si>
    <t>地域福祉基金</t>
    <rPh sb="0" eb="2">
      <t>チイキ</t>
    </rPh>
    <rPh sb="2" eb="4">
      <t>フクシ</t>
    </rPh>
    <rPh sb="4" eb="6">
      <t>キキン</t>
    </rPh>
    <phoneticPr fontId="11"/>
  </si>
  <si>
    <t>ふるさとづくり基金</t>
    <rPh sb="7" eb="9">
      <t>キキン</t>
    </rPh>
    <phoneticPr fontId="11"/>
  </si>
  <si>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</si>
  <si>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</si>
  <si>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</si>
  <si>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</si>
  <si>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</si>
  <si>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</si>
  <si>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</si>
  <si>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</si>
  <si>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</si>
  <si>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</si>
  <si>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県営ほ場整備事業の事業費の減少や公営企業への繰出金の減少により、将来負担比率については、低下している。また、有形固定資産減価償却率は類似団体よりやや低い水準であり、今後公共施設等総合管理計画に基づき、課題を整理しながら適切な配置を実現できるよう努めていく。</t>
    <phoneticPr fontId="5"/>
  </si>
  <si>
    <t>　将来負担比率は低下傾向にあり、公営企業への繰出金のピークを超え、緩やかに減少してくため、今後も低下してくるものと想定される。、実質公債比率はＨ29で0.1ポイントの増となっているが、普通交付税や臨時財政対策債の減によるもので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</si>
</sst>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5"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6"/>
      <name val="游ゴシック"/>
      <family val="2"/>
      <charset val="128"/>
      <scheme val="minor"/>
    </font>
    <font>
      <sz val="11"/>
      <name val="ＭＳ Ｐゴシック"/>
      <family val="3"/>
      <charset val="128"/>
    </font>
    <font>
      <sz val="11"/>
      <name val="ＭＳ ゴシック"/>
      <family val="3"/>
      <charset val="128"/>
    </font>
    <font>
      <sz val="10"/>
      <color indexed="8"/>
      <name val="ＭＳ Ｐ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9" fillId="0" borderId="0">
      <alignment vertical="center"/>
    </xf>
    <xf numFmtId="0" fontId="12" fillId="0" borderId="0"/>
    <xf numFmtId="0" fontId="12" fillId="0" borderId="0">
      <alignment vertical="center"/>
    </xf>
    <xf numFmtId="0" fontId="9" fillId="0" borderId="0">
      <alignment vertical="center"/>
    </xf>
    <xf numFmtId="0" fontId="1" fillId="0" borderId="0">
      <alignment vertical="center"/>
    </xf>
    <xf numFmtId="0" fontId="15"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xf numFmtId="0" fontId="12" fillId="0" borderId="0"/>
    <xf numFmtId="0" fontId="33" fillId="0" borderId="0">
      <alignment vertical="center"/>
    </xf>
  </cellStyleXfs>
  <cellXfs count="129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8" fillId="2" borderId="1" xfId="1" applyFont="1" applyFill="1" applyBorder="1" applyAlignment="1"/>
    <xf numFmtId="0" fontId="8" fillId="2" borderId="2" xfId="1" applyFont="1" applyFill="1" applyBorder="1" applyAlignment="1">
      <alignment horizontal="right" vertical="top"/>
    </xf>
    <xf numFmtId="0" fontId="8" fillId="2" borderId="3" xfId="1" applyFont="1" applyFill="1" applyBorder="1" applyAlignment="1">
      <alignment horizontal="right" vertical="top"/>
    </xf>
    <xf numFmtId="0" fontId="10" fillId="4" borderId="5" xfId="5" applyFont="1" applyFill="1" applyBorder="1" applyAlignment="1">
      <alignment horizontal="center" vertical="center"/>
    </xf>
    <xf numFmtId="0" fontId="10" fillId="4" borderId="6" xfId="5" applyFont="1" applyFill="1" applyBorder="1" applyAlignment="1">
      <alignment horizontal="center" vertical="center"/>
    </xf>
    <xf numFmtId="0" fontId="8" fillId="0" borderId="7" xfId="1" applyFont="1" applyFill="1" applyBorder="1" applyAlignment="1">
      <alignment horizontal="center" vertical="center" wrapText="1"/>
    </xf>
    <xf numFmtId="177" fontId="8" fillId="0" borderId="5" xfId="5" applyNumberFormat="1" applyFont="1" applyFill="1" applyBorder="1" applyAlignment="1" applyProtection="1">
      <alignment horizontal="right" vertical="center" shrinkToFit="1"/>
    </xf>
    <xf numFmtId="177" fontId="8" fillId="0" borderId="10" xfId="5" applyNumberFormat="1" applyFont="1" applyFill="1" applyBorder="1" applyAlignment="1" applyProtection="1">
      <alignment horizontal="right" vertical="center" shrinkToFit="1"/>
    </xf>
    <xf numFmtId="0" fontId="8" fillId="0" borderId="11" xfId="1" applyFont="1" applyFill="1" applyBorder="1" applyAlignment="1">
      <alignment horizontal="center" vertical="center" wrapText="1"/>
    </xf>
    <xf numFmtId="177" fontId="8" fillId="0" borderId="15" xfId="5" applyNumberFormat="1" applyFont="1" applyFill="1" applyBorder="1" applyAlignment="1" applyProtection="1">
      <alignment horizontal="right" vertical="center" shrinkToFit="1"/>
    </xf>
    <xf numFmtId="177" fontId="8" fillId="0" borderId="16" xfId="5" applyNumberFormat="1" applyFont="1" applyFill="1" applyBorder="1" applyAlignment="1" applyProtection="1">
      <alignment horizontal="right" vertical="center" shrinkToFit="1"/>
    </xf>
    <xf numFmtId="177" fontId="8" fillId="0" borderId="34" xfId="5" applyNumberFormat="1" applyFont="1" applyFill="1" applyBorder="1" applyAlignment="1" applyProtection="1">
      <alignment horizontal="right" vertical="center" shrinkToFit="1"/>
    </xf>
    <xf numFmtId="177" fontId="8" fillId="0" borderId="35" xfId="5" applyNumberFormat="1" applyFont="1" applyFill="1" applyBorder="1" applyAlignment="1" applyProtection="1">
      <alignment horizontal="right" vertical="center" shrinkToFit="1"/>
    </xf>
    <xf numFmtId="0" fontId="8" fillId="0" borderId="47" xfId="1" applyFont="1" applyFill="1" applyBorder="1" applyAlignment="1">
      <alignment horizontal="center" vertical="center"/>
    </xf>
    <xf numFmtId="177" fontId="8" fillId="0" borderId="34" xfId="5" applyNumberFormat="1" applyFont="1" applyFill="1" applyBorder="1" applyAlignment="1" applyProtection="1">
      <alignment horizontal="right" vertical="center" shrinkToFit="1"/>
      <protection locked="0"/>
    </xf>
    <xf numFmtId="177" fontId="8" fillId="0" borderId="35" xfId="5" applyNumberFormat="1" applyFont="1" applyFill="1" applyBorder="1" applyAlignment="1" applyProtection="1">
      <alignment horizontal="right" vertical="center" shrinkToFit="1"/>
      <protection locked="0"/>
    </xf>
    <xf numFmtId="0" fontId="8" fillId="0" borderId="48" xfId="1" applyFont="1" applyFill="1" applyBorder="1" applyAlignment="1">
      <alignment horizontal="center" vertical="center"/>
    </xf>
    <xf numFmtId="177" fontId="8" fillId="0" borderId="21" xfId="5" applyNumberFormat="1" applyFont="1" applyFill="1" applyBorder="1" applyAlignment="1" applyProtection="1">
      <alignment horizontal="right" vertical="center" shrinkToFit="1"/>
      <protection locked="0"/>
    </xf>
    <xf numFmtId="177" fontId="8" fillId="0" borderId="22" xfId="5" applyNumberFormat="1" applyFont="1" applyFill="1" applyBorder="1" applyAlignment="1" applyProtection="1">
      <alignment horizontal="right" vertical="center" shrinkToFit="1"/>
      <protection locked="0"/>
    </xf>
    <xf numFmtId="0" fontId="8" fillId="0" borderId="1" xfId="1" applyFont="1" applyFill="1" applyBorder="1" applyAlignment="1">
      <alignment horizontal="center" vertical="center"/>
    </xf>
    <xf numFmtId="177" fontId="8" fillId="0" borderId="49" xfId="5" applyNumberFormat="1" applyFont="1" applyFill="1" applyBorder="1" applyAlignment="1" applyProtection="1">
      <alignment horizontal="right" vertical="center" shrinkToFit="1"/>
    </xf>
    <xf numFmtId="177" fontId="8" fillId="0" borderId="6" xfId="5" applyNumberFormat="1" applyFont="1" applyFill="1" applyBorder="1" applyAlignment="1" applyProtection="1">
      <alignment horizontal="right" vertical="center" shrinkToFit="1"/>
    </xf>
    <xf numFmtId="178" fontId="13" fillId="0" borderId="41" xfId="6" applyNumberFormat="1" applyFont="1" applyBorder="1" applyAlignment="1">
      <alignment vertical="center"/>
    </xf>
    <xf numFmtId="178" fontId="13" fillId="0" borderId="46" xfId="6" applyNumberFormat="1" applyFont="1" applyBorder="1" applyAlignment="1">
      <alignment vertical="center"/>
    </xf>
    <xf numFmtId="178" fontId="13" fillId="0" borderId="15" xfId="6" applyNumberFormat="1" applyFont="1" applyBorder="1" applyAlignment="1">
      <alignment horizontal="center" vertical="center" wrapText="1"/>
    </xf>
    <xf numFmtId="178" fontId="13" fillId="0" borderId="39" xfId="6" applyNumberFormat="1" applyFont="1" applyBorder="1" applyAlignment="1">
      <alignment horizontal="center" vertical="center"/>
    </xf>
    <xf numFmtId="178" fontId="13" fillId="0" borderId="31" xfId="6" applyNumberFormat="1" applyFont="1" applyBorder="1" applyAlignment="1">
      <alignment horizontal="center" vertical="center"/>
    </xf>
    <xf numFmtId="178" fontId="13" fillId="0" borderId="42" xfId="6" applyNumberFormat="1" applyFont="1" applyBorder="1" applyAlignment="1">
      <alignment horizontal="center" vertical="center"/>
    </xf>
    <xf numFmtId="0" fontId="12" fillId="0" borderId="0" xfId="6"/>
    <xf numFmtId="178" fontId="13" fillId="0" borderId="37" xfId="6" applyNumberFormat="1" applyFont="1" applyBorder="1" applyAlignment="1">
      <alignment vertical="center"/>
    </xf>
    <xf numFmtId="178" fontId="13" fillId="0" borderId="40" xfId="6" applyNumberFormat="1" applyFont="1" applyBorder="1" applyAlignment="1">
      <alignment vertical="center"/>
    </xf>
    <xf numFmtId="0" fontId="12" fillId="0" borderId="45" xfId="6" applyFont="1" applyBorder="1" applyAlignment="1">
      <alignment vertical="center"/>
    </xf>
    <xf numFmtId="178" fontId="13" fillId="0" borderId="41" xfId="6" applyNumberFormat="1" applyFont="1" applyBorder="1" applyAlignment="1">
      <alignment horizontal="center" vertical="center"/>
    </xf>
    <xf numFmtId="178" fontId="13" fillId="0" borderId="50" xfId="6" applyNumberFormat="1" applyFont="1" applyBorder="1" applyAlignment="1">
      <alignment horizontal="center" vertical="center" wrapText="1"/>
    </xf>
    <xf numFmtId="178" fontId="13" fillId="0" borderId="51" xfId="6" applyNumberFormat="1" applyFont="1" applyBorder="1" applyAlignment="1">
      <alignment horizontal="center" vertical="center"/>
    </xf>
    <xf numFmtId="178" fontId="13" fillId="0" borderId="52" xfId="6" applyNumberFormat="1" applyFont="1" applyBorder="1" applyAlignment="1">
      <alignment horizontal="center" vertical="center" wrapText="1"/>
    </xf>
    <xf numFmtId="178" fontId="13" fillId="0" borderId="34" xfId="6" applyNumberFormat="1" applyFont="1" applyBorder="1" applyAlignment="1">
      <alignment horizontal="center" vertical="center"/>
    </xf>
    <xf numFmtId="178" fontId="13" fillId="0" borderId="46" xfId="6" applyNumberFormat="1" applyFont="1" applyBorder="1" applyAlignment="1">
      <alignment horizontal="center" vertical="center"/>
    </xf>
    <xf numFmtId="179" fontId="13" fillId="0" borderId="15" xfId="6" applyNumberFormat="1" applyFont="1" applyFill="1" applyBorder="1" applyAlignment="1">
      <alignment vertical="center"/>
    </xf>
    <xf numFmtId="179" fontId="13" fillId="0" borderId="41" xfId="6" applyNumberFormat="1" applyFont="1" applyFill="1" applyBorder="1" applyAlignment="1">
      <alignment vertical="center"/>
    </xf>
    <xf numFmtId="180" fontId="13" fillId="0" borderId="53" xfId="6" applyNumberFormat="1" applyFont="1" applyFill="1" applyBorder="1" applyAlignment="1">
      <alignment vertical="center"/>
    </xf>
    <xf numFmtId="179" fontId="13" fillId="0" borderId="51" xfId="6" applyNumberFormat="1" applyFont="1" applyFill="1" applyBorder="1" applyAlignment="1">
      <alignment vertical="center"/>
    </xf>
    <xf numFmtId="180" fontId="13" fillId="0" borderId="54" xfId="6" applyNumberFormat="1" applyFont="1" applyFill="1" applyBorder="1" applyAlignment="1">
      <alignment vertical="center"/>
    </xf>
    <xf numFmtId="180" fontId="13" fillId="0" borderId="15" xfId="6" applyNumberFormat="1" applyFont="1" applyBorder="1" applyAlignment="1">
      <alignment vertical="center"/>
    </xf>
    <xf numFmtId="178" fontId="13" fillId="0" borderId="37" xfId="6" applyNumberFormat="1" applyFont="1" applyBorder="1" applyAlignment="1">
      <alignment horizontal="center" vertical="center"/>
    </xf>
    <xf numFmtId="178" fontId="13" fillId="0" borderId="55" xfId="6" applyNumberFormat="1" applyFont="1" applyBorder="1" applyAlignment="1">
      <alignment horizontal="center" vertical="center"/>
    </xf>
    <xf numFmtId="179" fontId="13" fillId="0" borderId="56" xfId="6" applyNumberFormat="1" applyFont="1" applyFill="1" applyBorder="1" applyAlignment="1">
      <alignment vertical="center"/>
    </xf>
    <xf numFmtId="179" fontId="13" fillId="0" borderId="57" xfId="6" applyNumberFormat="1" applyFont="1" applyFill="1" applyBorder="1" applyAlignment="1">
      <alignment vertical="center"/>
    </xf>
    <xf numFmtId="180" fontId="13" fillId="0" borderId="55" xfId="6" applyNumberFormat="1" applyFont="1" applyFill="1" applyBorder="1" applyAlignment="1">
      <alignment vertical="center"/>
    </xf>
    <xf numFmtId="179" fontId="13" fillId="0" borderId="58" xfId="6" applyNumberFormat="1" applyFont="1" applyFill="1" applyBorder="1" applyAlignment="1">
      <alignment vertical="center"/>
    </xf>
    <xf numFmtId="180" fontId="13" fillId="0" borderId="59" xfId="6" applyNumberFormat="1" applyFont="1" applyFill="1" applyBorder="1" applyAlignment="1">
      <alignment vertical="center"/>
    </xf>
    <xf numFmtId="180" fontId="13" fillId="0" borderId="56" xfId="6" applyNumberFormat="1" applyFont="1" applyBorder="1" applyAlignment="1">
      <alignment vertical="center"/>
    </xf>
    <xf numFmtId="179" fontId="13" fillId="0" borderId="56" xfId="6" applyNumberFormat="1" applyFont="1" applyFill="1" applyBorder="1" applyAlignment="1">
      <alignment vertical="center" wrapText="1"/>
    </xf>
    <xf numFmtId="179" fontId="13" fillId="0" borderId="15" xfId="6" applyNumberFormat="1" applyFont="1" applyBorder="1" applyAlignment="1">
      <alignment vertical="center"/>
    </xf>
    <xf numFmtId="179" fontId="13" fillId="0" borderId="41" xfId="6" applyNumberFormat="1" applyFont="1" applyBorder="1" applyAlignment="1">
      <alignment vertical="center"/>
    </xf>
    <xf numFmtId="180" fontId="13" fillId="0" borderId="53" xfId="6" applyNumberFormat="1" applyFont="1" applyBorder="1" applyAlignment="1">
      <alignment vertical="center"/>
    </xf>
    <xf numFmtId="179" fontId="13" fillId="0" borderId="51" xfId="6" applyNumberFormat="1" applyFont="1" applyBorder="1" applyAlignment="1">
      <alignment vertical="center"/>
    </xf>
    <xf numFmtId="180" fontId="13" fillId="0" borderId="12" xfId="6" applyNumberFormat="1" applyFont="1" applyBorder="1" applyAlignment="1">
      <alignment vertical="center"/>
    </xf>
    <xf numFmtId="0" fontId="12" fillId="0" borderId="34" xfId="6" applyBorder="1"/>
    <xf numFmtId="0" fontId="12" fillId="0" borderId="34" xfId="6" applyBorder="1" applyAlignment="1">
      <alignment vertical="center"/>
    </xf>
    <xf numFmtId="0" fontId="14" fillId="0" borderId="34" xfId="6" applyFont="1" applyBorder="1"/>
    <xf numFmtId="0" fontId="12" fillId="0" borderId="0" xfId="7" applyAlignment="1"/>
    <xf numFmtId="0" fontId="12" fillId="0" borderId="34" xfId="7" applyBorder="1" applyAlignment="1"/>
    <xf numFmtId="177" fontId="12" fillId="0" borderId="34" xfId="7" applyNumberFormat="1" applyBorder="1" applyAlignment="1"/>
    <xf numFmtId="0" fontId="15" fillId="0" borderId="0" xfId="8" applyFont="1" applyFill="1">
      <alignment vertical="center"/>
    </xf>
    <xf numFmtId="49" fontId="15" fillId="0" borderId="0" xfId="8" applyNumberFormat="1" applyFont="1" applyFill="1">
      <alignment vertical="center"/>
    </xf>
    <xf numFmtId="0" fontId="15" fillId="0" borderId="0" xfId="8" applyFont="1">
      <alignment vertical="center"/>
    </xf>
    <xf numFmtId="0" fontId="17" fillId="0" borderId="0" xfId="8" applyFont="1" applyFill="1">
      <alignment vertical="center"/>
    </xf>
    <xf numFmtId="0" fontId="18" fillId="0" borderId="0" xfId="8" applyFont="1" applyFill="1">
      <alignment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4" fontId="15" fillId="0" borderId="36" xfId="8" applyNumberFormat="1" applyFont="1" applyFill="1" applyBorder="1" applyAlignment="1">
      <alignment horizontal="right" vertical="center" shrinkToFit="1"/>
    </xf>
    <xf numFmtId="184" fontId="15" fillId="0" borderId="8" xfId="8" applyNumberFormat="1" applyFont="1" applyFill="1" applyBorder="1" applyAlignment="1">
      <alignment horizontal="right" vertical="center" shrinkToFit="1"/>
    </xf>
    <xf numFmtId="184" fontId="15" fillId="0" borderId="9" xfId="8" applyNumberFormat="1" applyFont="1" applyFill="1" applyBorder="1" applyAlignment="1">
      <alignment horizontal="right" vertical="center" shrinkToFit="1"/>
    </xf>
    <xf numFmtId="0" fontId="19" fillId="0" borderId="45" xfId="9" applyFont="1" applyFill="1" applyBorder="1" applyAlignment="1">
      <alignment vertical="center"/>
    </xf>
    <xf numFmtId="184" fontId="15" fillId="0" borderId="36" xfId="8" applyNumberFormat="1" applyFont="1" applyFill="1" applyBorder="1" applyAlignment="1">
      <alignment vertical="center" shrinkToFit="1"/>
    </xf>
    <xf numFmtId="184" fontId="15" fillId="0" borderId="8" xfId="8" applyNumberFormat="1" applyFont="1" applyFill="1" applyBorder="1" applyAlignment="1">
      <alignment vertical="center" shrinkToFit="1"/>
    </xf>
    <xf numFmtId="184" fontId="15" fillId="0" borderId="9" xfId="8" applyNumberFormat="1" applyFont="1" applyFill="1" applyBorder="1" applyAlignment="1">
      <alignment vertical="center" shrinkToFit="1"/>
    </xf>
    <xf numFmtId="0" fontId="15" fillId="0" borderId="7" xfId="8" applyFont="1" applyFill="1" applyBorder="1" applyAlignment="1">
      <alignment horizontal="left" vertical="center"/>
    </xf>
    <xf numFmtId="0" fontId="19" fillId="0" borderId="69" xfId="9" applyFont="1" applyFill="1" applyBorder="1" applyAlignment="1">
      <alignment horizontal="center" vertical="center"/>
    </xf>
    <xf numFmtId="0" fontId="15" fillId="0" borderId="7" xfId="8" applyFont="1" applyFill="1" applyBorder="1" applyAlignment="1">
      <alignment horizontal="center" vertical="center"/>
    </xf>
    <xf numFmtId="0" fontId="15" fillId="0" borderId="72" xfId="8" applyFont="1" applyFill="1" applyBorder="1" applyAlignment="1">
      <alignment horizontal="center" vertical="center"/>
    </xf>
    <xf numFmtId="0" fontId="21" fillId="0" borderId="73" xfId="8" applyFont="1" applyFill="1" applyBorder="1" applyAlignment="1">
      <alignment vertical="center" wrapText="1"/>
    </xf>
    <xf numFmtId="0" fontId="21" fillId="0" borderId="74" xfId="8" applyFont="1" applyFill="1" applyBorder="1" applyAlignment="1">
      <alignment vertical="center" wrapText="1"/>
    </xf>
    <xf numFmtId="181" fontId="15" fillId="0" borderId="72" xfId="8" applyNumberFormat="1" applyFont="1" applyFill="1" applyBorder="1" applyAlignment="1">
      <alignment vertical="center"/>
    </xf>
    <xf numFmtId="181" fontId="15" fillId="0" borderId="73" xfId="8" applyNumberFormat="1" applyFont="1" applyFill="1" applyBorder="1" applyAlignment="1">
      <alignment vertical="center"/>
    </xf>
    <xf numFmtId="181" fontId="15" fillId="0" borderId="74" xfId="8" applyNumberFormat="1" applyFont="1" applyFill="1" applyBorder="1" applyAlignment="1">
      <alignment vertical="center"/>
    </xf>
    <xf numFmtId="0" fontId="15" fillId="0" borderId="7" xfId="8" applyFont="1" applyFill="1" applyBorder="1">
      <alignment vertical="center"/>
    </xf>
    <xf numFmtId="0" fontId="15" fillId="0" borderId="0" xfId="8" applyFont="1" applyFill="1" applyBorder="1">
      <alignment vertical="center"/>
    </xf>
    <xf numFmtId="0" fontId="15" fillId="0" borderId="64" xfId="8" applyFont="1" applyFill="1" applyBorder="1">
      <alignment vertical="center"/>
    </xf>
    <xf numFmtId="49" fontId="15" fillId="0" borderId="7" xfId="8" applyNumberFormat="1" applyFont="1" applyFill="1" applyBorder="1">
      <alignment vertical="center"/>
    </xf>
    <xf numFmtId="49" fontId="15" fillId="0" borderId="0" xfId="8" applyNumberFormat="1" applyFont="1" applyFill="1" applyBorder="1">
      <alignment vertical="center"/>
    </xf>
    <xf numFmtId="0" fontId="15" fillId="0" borderId="0" xfId="8" applyFont="1" applyFill="1" applyBorder="1" applyAlignment="1">
      <alignment vertical="center"/>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0" fontId="15" fillId="0" borderId="64" xfId="8" applyFont="1" applyFill="1" applyBorder="1" applyAlignment="1">
      <alignment horizontal="center" vertical="center"/>
    </xf>
    <xf numFmtId="0" fontId="15" fillId="0" borderId="72" xfId="8" applyFont="1" applyFill="1" applyBorder="1">
      <alignment vertical="center"/>
    </xf>
    <xf numFmtId="0" fontId="15" fillId="0" borderId="73" xfId="8" applyFont="1" applyFill="1" applyBorder="1">
      <alignment vertical="center"/>
    </xf>
    <xf numFmtId="0" fontId="15" fillId="0" borderId="74" xfId="8" applyFont="1" applyFill="1" applyBorder="1">
      <alignment vertical="center"/>
    </xf>
    <xf numFmtId="0" fontId="15" fillId="0" borderId="0" xfId="10" applyFont="1" applyFill="1">
      <alignment vertical="center"/>
    </xf>
    <xf numFmtId="49" fontId="25" fillId="0" borderId="0" xfId="11" applyNumberFormat="1" applyFont="1">
      <alignment vertical="center"/>
    </xf>
    <xf numFmtId="49" fontId="15" fillId="0" borderId="0" xfId="11" applyNumberFormat="1" applyFont="1">
      <alignment vertical="center"/>
    </xf>
    <xf numFmtId="49" fontId="15" fillId="0" borderId="0" xfId="11" applyNumberFormat="1" applyFont="1" applyFill="1">
      <alignment vertical="center"/>
    </xf>
    <xf numFmtId="0" fontId="15" fillId="0" borderId="0" xfId="11" applyFont="1">
      <alignment vertical="center"/>
    </xf>
    <xf numFmtId="0" fontId="26" fillId="0" borderId="0" xfId="11" applyFont="1">
      <alignment vertical="center"/>
    </xf>
    <xf numFmtId="0" fontId="3" fillId="0" borderId="52" xfId="11" applyFont="1" applyBorder="1" applyAlignment="1">
      <alignment horizontal="center" vertical="center"/>
    </xf>
    <xf numFmtId="0" fontId="3" fillId="0" borderId="52" xfId="11" applyFont="1" applyBorder="1" applyAlignment="1">
      <alignment vertical="center"/>
    </xf>
    <xf numFmtId="0" fontId="15" fillId="0" borderId="0" xfId="11" applyFont="1" applyBorder="1">
      <alignment vertical="center"/>
    </xf>
    <xf numFmtId="0" fontId="15" fillId="0" borderId="12" xfId="11" applyFont="1" applyBorder="1">
      <alignment vertical="center"/>
    </xf>
    <xf numFmtId="0" fontId="15" fillId="0" borderId="52" xfId="11" applyFont="1" applyBorder="1">
      <alignment vertical="center"/>
    </xf>
    <xf numFmtId="0" fontId="15" fillId="0" borderId="41" xfId="11" applyFont="1" applyBorder="1" applyAlignment="1">
      <alignment horizontal="center" vertical="center"/>
    </xf>
    <xf numFmtId="0" fontId="15" fillId="0" borderId="12" xfId="11" applyFont="1" applyBorder="1" applyAlignment="1">
      <alignment horizontal="center" vertical="center"/>
    </xf>
    <xf numFmtId="0" fontId="15" fillId="0" borderId="62" xfId="11" applyFont="1" applyBorder="1" applyAlignment="1">
      <alignment horizontal="center" vertical="center"/>
    </xf>
    <xf numFmtId="0" fontId="15" fillId="0" borderId="0"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0" xfId="11" applyFont="1" applyBorder="1" applyAlignment="1">
      <alignment horizontal="center" vertical="center"/>
    </xf>
    <xf numFmtId="0" fontId="15" fillId="0" borderId="0" xfId="11" applyFont="1" applyFill="1">
      <alignment vertical="center"/>
    </xf>
    <xf numFmtId="0" fontId="19" fillId="0" borderId="0" xfId="11" applyFont="1" applyBorder="1">
      <alignment vertical="center"/>
    </xf>
    <xf numFmtId="0" fontId="19" fillId="0" borderId="0" xfId="11" applyFont="1">
      <alignment vertical="center"/>
    </xf>
    <xf numFmtId="0" fontId="15" fillId="0" borderId="0" xfId="11" applyFont="1" applyAlignment="1">
      <alignment vertical="center" shrinkToFit="1"/>
    </xf>
    <xf numFmtId="49" fontId="15" fillId="6" borderId="0" xfId="12" applyNumberFormat="1" applyFont="1" applyFill="1" applyProtection="1">
      <alignment vertical="center"/>
    </xf>
    <xf numFmtId="0" fontId="15" fillId="6" borderId="0" xfId="12" applyFont="1" applyFill="1" applyProtection="1">
      <alignment vertical="center"/>
    </xf>
    <xf numFmtId="0" fontId="15" fillId="6" borderId="0" xfId="12" applyFont="1" applyFill="1" applyBorder="1" applyAlignment="1" applyProtection="1">
      <alignment vertical="center"/>
    </xf>
    <xf numFmtId="0" fontId="15" fillId="6" borderId="73"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27" fillId="6" borderId="0" xfId="12" applyFont="1" applyFill="1" applyAlignment="1" applyProtection="1">
      <alignment vertical="center"/>
    </xf>
    <xf numFmtId="0" fontId="15"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29" fillId="6" borderId="0" xfId="12" applyFont="1" applyFill="1" applyProtection="1">
      <alignment vertical="center"/>
    </xf>
    <xf numFmtId="0" fontId="30" fillId="6" borderId="0" xfId="12" applyFont="1" applyFill="1" applyProtection="1">
      <alignment vertical="center"/>
    </xf>
    <xf numFmtId="0" fontId="30" fillId="6" borderId="0" xfId="13" applyFont="1" applyFill="1" applyProtection="1">
      <alignment vertical="center"/>
    </xf>
    <xf numFmtId="0" fontId="30" fillId="0" borderId="0" xfId="13" applyFont="1" applyProtection="1">
      <alignment vertical="center"/>
    </xf>
    <xf numFmtId="0" fontId="29" fillId="6" borderId="0" xfId="12" applyFont="1" applyFill="1" applyBorder="1" applyProtection="1">
      <alignment vertical="center"/>
    </xf>
    <xf numFmtId="0" fontId="30" fillId="6" borderId="0" xfId="12" applyFont="1" applyFill="1" applyBorder="1" applyProtection="1">
      <alignment vertical="center"/>
    </xf>
    <xf numFmtId="0" fontId="29" fillId="0" borderId="97" xfId="12" applyFont="1" applyBorder="1" applyAlignment="1" applyProtection="1">
      <alignment horizontal="center" vertical="center" shrinkToFit="1"/>
      <protection locked="0"/>
    </xf>
    <xf numFmtId="0" fontId="29" fillId="0" borderId="97" xfId="12" applyFont="1" applyFill="1" applyBorder="1" applyAlignment="1" applyProtection="1">
      <alignment horizontal="center" vertical="center" shrinkToFit="1"/>
      <protection locked="0"/>
    </xf>
    <xf numFmtId="0" fontId="29" fillId="0" borderId="109" xfId="15" applyFont="1" applyBorder="1" applyAlignment="1" applyProtection="1">
      <alignment horizontal="center" vertical="center" shrinkToFit="1"/>
      <protection locked="0"/>
    </xf>
    <xf numFmtId="0" fontId="29" fillId="0" borderId="111" xfId="12" applyFont="1" applyBorder="1" applyAlignment="1" applyProtection="1">
      <alignment horizontal="center" vertical="center" shrinkToFit="1"/>
      <protection locked="0"/>
    </xf>
    <xf numFmtId="0" fontId="29" fillId="0" borderId="111" xfId="12" applyFont="1" applyFill="1" applyBorder="1" applyAlignment="1" applyProtection="1">
      <alignment horizontal="center" vertical="center" shrinkToFit="1"/>
      <protection locked="0"/>
    </xf>
    <xf numFmtId="0" fontId="29" fillId="0" borderId="122" xfId="15" applyFont="1" applyBorder="1" applyAlignment="1" applyProtection="1">
      <alignment horizontal="center" vertical="center" shrinkToFit="1"/>
      <protection locked="0"/>
    </xf>
    <xf numFmtId="0" fontId="29" fillId="8" borderId="20" xfId="12" applyFont="1" applyFill="1" applyBorder="1" applyAlignment="1" applyProtection="1">
      <alignment horizontal="center" vertical="center" shrinkToFit="1"/>
      <protection locked="0"/>
    </xf>
    <xf numFmtId="0" fontId="22" fillId="6" borderId="0" xfId="12" applyFont="1" applyFill="1" applyProtection="1">
      <alignment vertical="center"/>
    </xf>
    <xf numFmtId="0" fontId="29" fillId="0" borderId="135" xfId="12" applyFont="1" applyBorder="1" applyAlignment="1" applyProtection="1">
      <alignment horizontal="center" vertical="center" shrinkToFit="1"/>
      <protection locked="0"/>
    </xf>
    <xf numFmtId="0" fontId="29"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29" fillId="0" borderId="144" xfId="12" applyFont="1" applyBorder="1" applyAlignment="1" applyProtection="1">
      <alignment horizontal="center" vertical="center" shrinkToFit="1"/>
      <protection locked="0"/>
    </xf>
    <xf numFmtId="0" fontId="29" fillId="6" borderId="0" xfId="12" applyFont="1" applyFill="1" applyBorder="1" applyAlignment="1" applyProtection="1">
      <alignment horizontal="center" vertical="center" shrinkToFit="1"/>
    </xf>
    <xf numFmtId="0" fontId="29" fillId="6" borderId="0" xfId="12" applyFont="1" applyFill="1" applyBorder="1" applyAlignment="1" applyProtection="1">
      <alignment horizontal="left" vertical="center" shrinkToFit="1"/>
    </xf>
    <xf numFmtId="177" fontId="29" fillId="6" borderId="0" xfId="12" applyNumberFormat="1" applyFont="1" applyFill="1" applyBorder="1" applyAlignment="1" applyProtection="1">
      <alignment horizontal="right" vertical="center" shrinkToFit="1"/>
    </xf>
    <xf numFmtId="177" fontId="29" fillId="6" borderId="0" xfId="12" applyNumberFormat="1" applyFont="1" applyFill="1" applyBorder="1" applyAlignment="1" applyProtection="1">
      <alignment horizontal="left" vertical="center" shrinkToFit="1"/>
    </xf>
    <xf numFmtId="0" fontId="22" fillId="6" borderId="0" xfId="12" applyFont="1" applyFill="1" applyBorder="1" applyProtection="1">
      <alignment vertical="center"/>
    </xf>
    <xf numFmtId="0" fontId="29" fillId="6" borderId="73" xfId="12" applyFont="1" applyFill="1" applyBorder="1" applyAlignment="1" applyProtection="1">
      <alignment vertical="center"/>
    </xf>
    <xf numFmtId="0" fontId="29" fillId="6" borderId="73" xfId="12" applyFont="1" applyFill="1" applyBorder="1" applyAlignment="1" applyProtection="1">
      <alignment horizontal="center" vertical="center"/>
    </xf>
    <xf numFmtId="0" fontId="29" fillId="6" borderId="31" xfId="12" applyFont="1" applyFill="1" applyBorder="1" applyProtection="1">
      <alignment vertical="center"/>
    </xf>
    <xf numFmtId="0" fontId="29" fillId="6" borderId="1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64" xfId="12" applyFont="1" applyFill="1" applyBorder="1" applyAlignment="1" applyProtection="1">
      <alignment vertical="center"/>
    </xf>
    <xf numFmtId="0" fontId="29" fillId="6" borderId="0" xfId="12" applyFont="1" applyFill="1" applyAlignment="1" applyProtection="1">
      <alignment vertical="center"/>
    </xf>
    <xf numFmtId="0" fontId="29" fillId="6" borderId="0" xfId="12" applyFont="1" applyFill="1" applyBorder="1" applyAlignment="1" applyProtection="1">
      <alignment horizontal="center" vertical="center"/>
    </xf>
    <xf numFmtId="0" fontId="30" fillId="6" borderId="0" xfId="12" applyFont="1" applyFill="1" applyAlignment="1" applyProtection="1">
      <alignment vertical="center"/>
    </xf>
    <xf numFmtId="0" fontId="30" fillId="6" borderId="0" xfId="12" applyFont="1" applyFill="1" applyBorder="1" applyAlignment="1" applyProtection="1">
      <alignment horizontal="center" vertical="center"/>
    </xf>
    <xf numFmtId="0" fontId="30" fillId="6" borderId="7" xfId="12" applyFont="1" applyFill="1" applyBorder="1" applyAlignment="1" applyProtection="1">
      <alignment vertical="center"/>
    </xf>
    <xf numFmtId="0" fontId="30" fillId="6" borderId="0" xfId="12" applyFont="1" applyFill="1" applyBorder="1" applyAlignment="1" applyProtection="1">
      <alignment vertical="center"/>
    </xf>
    <xf numFmtId="0" fontId="32" fillId="6" borderId="0" xfId="13" applyFont="1" applyFill="1" applyProtection="1">
      <alignment vertical="center"/>
    </xf>
    <xf numFmtId="0" fontId="1" fillId="0" borderId="0" xfId="13">
      <alignment vertical="center"/>
    </xf>
    <xf numFmtId="0" fontId="12" fillId="6" borderId="0" xfId="6" applyFill="1" applyProtection="1">
      <protection hidden="1"/>
    </xf>
    <xf numFmtId="0" fontId="12" fillId="6" borderId="0" xfId="6" applyFill="1"/>
    <xf numFmtId="0" fontId="1" fillId="0" borderId="0" xfId="16" applyFont="1" applyFill="1">
      <alignment vertical="center"/>
    </xf>
    <xf numFmtId="0" fontId="1" fillId="0" borderId="0" xfId="16" applyFont="1" applyFill="1" applyBorder="1">
      <alignment vertical="center"/>
    </xf>
    <xf numFmtId="0" fontId="29" fillId="0" borderId="41" xfId="16" applyFont="1" applyFill="1" applyBorder="1">
      <alignment vertical="center"/>
    </xf>
    <xf numFmtId="0" fontId="1" fillId="0" borderId="12" xfId="16" applyFont="1" applyFill="1" applyBorder="1">
      <alignment vertical="center"/>
    </xf>
    <xf numFmtId="0" fontId="1" fillId="0" borderId="46" xfId="16" applyFont="1" applyFill="1" applyBorder="1">
      <alignment vertical="center"/>
    </xf>
    <xf numFmtId="0" fontId="1" fillId="0" borderId="62"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6"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2"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5" fillId="6" borderId="186" xfId="16" applyNumberFormat="1" applyFont="1" applyFill="1" applyBorder="1" applyAlignment="1">
      <alignment horizontal="center" vertical="center"/>
    </xf>
    <xf numFmtId="178" fontId="3" fillId="6" borderId="50" xfId="16" applyNumberFormat="1" applyFont="1" applyFill="1" applyBorder="1" applyAlignment="1">
      <alignment horizontal="center" vertical="center"/>
    </xf>
    <xf numFmtId="177" fontId="3" fillId="6" borderId="45"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0"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0"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2" xfId="16" applyNumberFormat="1" applyFont="1" applyFill="1" applyBorder="1">
      <alignment vertical="center"/>
    </xf>
    <xf numFmtId="190" fontId="13" fillId="0" borderId="34" xfId="16" applyNumberFormat="1" applyFont="1" applyFill="1" applyBorder="1" applyAlignment="1">
      <alignment horizontal="right" vertical="center" shrinkToFit="1"/>
    </xf>
    <xf numFmtId="190" fontId="13" fillId="0" borderId="186" xfId="16" applyNumberFormat="1" applyFont="1" applyFill="1" applyBorder="1" applyAlignment="1">
      <alignment horizontal="right" vertical="center" shrinkToFit="1"/>
    </xf>
    <xf numFmtId="190" fontId="3" fillId="0" borderId="50"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3" fillId="0" borderId="34" xfId="16" applyNumberFormat="1" applyFont="1" applyFill="1" applyBorder="1" applyAlignment="1">
      <alignment horizontal="right" vertical="center" shrinkToFit="1"/>
    </xf>
    <xf numFmtId="187" fontId="13" fillId="0" borderId="186" xfId="16" applyNumberFormat="1" applyFont="1" applyFill="1" applyBorder="1" applyAlignment="1">
      <alignment horizontal="right" vertical="center" shrinkToFit="1"/>
    </xf>
    <xf numFmtId="187" fontId="3" fillId="0" borderId="50"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2" xfId="16" applyNumberFormat="1" applyFont="1" applyFill="1" applyBorder="1">
      <alignment vertical="center"/>
    </xf>
    <xf numFmtId="189" fontId="3" fillId="0" borderId="52"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6"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0"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2" xfId="16" applyFont="1" applyFill="1" applyBorder="1">
      <alignment vertical="center"/>
    </xf>
    <xf numFmtId="0" fontId="29" fillId="0" borderId="62" xfId="16" applyFont="1" applyFill="1" applyBorder="1">
      <alignment vertical="center"/>
    </xf>
    <xf numFmtId="0" fontId="1" fillId="0" borderId="52" xfId="17" applyFont="1" applyFill="1" applyBorder="1">
      <alignment vertical="center"/>
    </xf>
    <xf numFmtId="189" fontId="3" fillId="0" borderId="52" xfId="17" applyNumberFormat="1" applyFont="1" applyFill="1" applyBorder="1">
      <alignment vertical="center"/>
    </xf>
    <xf numFmtId="178" fontId="13" fillId="0" borderId="41" xfId="18" applyNumberFormat="1" applyFont="1" applyBorder="1" applyAlignment="1">
      <alignment vertical="center"/>
    </xf>
    <xf numFmtId="178" fontId="13" fillId="0" borderId="46" xfId="18" applyNumberFormat="1" applyFont="1" applyBorder="1" applyAlignment="1">
      <alignment vertical="center"/>
    </xf>
    <xf numFmtId="178" fontId="13" fillId="0" borderId="37" xfId="18" applyNumberFormat="1" applyFont="1" applyBorder="1" applyAlignment="1">
      <alignment vertical="center"/>
    </xf>
    <xf numFmtId="178" fontId="13" fillId="0" borderId="40" xfId="18" applyNumberFormat="1" applyFont="1" applyBorder="1" applyAlignment="1">
      <alignment vertical="center"/>
    </xf>
    <xf numFmtId="178" fontId="13" fillId="0" borderId="41" xfId="18" applyNumberFormat="1" applyFont="1" applyBorder="1" applyAlignment="1">
      <alignment horizontal="center" vertical="center"/>
    </xf>
    <xf numFmtId="178" fontId="13" fillId="0" borderId="50" xfId="18" applyNumberFormat="1" applyFont="1" applyBorder="1" applyAlignment="1">
      <alignment horizontal="center" vertical="center" wrapText="1"/>
    </xf>
    <xf numFmtId="178" fontId="19" fillId="0" borderId="51" xfId="18" applyNumberFormat="1" applyFont="1" applyBorder="1" applyAlignment="1">
      <alignment horizontal="center" vertical="center"/>
    </xf>
    <xf numFmtId="178" fontId="13" fillId="0" borderId="52" xfId="18" applyNumberFormat="1" applyFont="1" applyBorder="1" applyAlignment="1">
      <alignment horizontal="center" vertical="center" wrapText="1"/>
    </xf>
    <xf numFmtId="178" fontId="13" fillId="0" borderId="34" xfId="18" applyNumberFormat="1" applyFont="1" applyBorder="1" applyAlignment="1">
      <alignment horizontal="center" vertical="center"/>
    </xf>
    <xf numFmtId="177" fontId="13" fillId="0" borderId="15" xfId="19" applyNumberFormat="1" applyFont="1" applyFill="1" applyBorder="1" applyAlignment="1">
      <alignment horizontal="right" vertical="center" shrinkToFit="1"/>
    </xf>
    <xf numFmtId="177" fontId="13" fillId="0" borderId="41" xfId="19" applyNumberFormat="1" applyFont="1" applyFill="1" applyBorder="1" applyAlignment="1">
      <alignment horizontal="right" vertical="center" shrinkToFit="1"/>
    </xf>
    <xf numFmtId="187" fontId="13" fillId="0" borderId="53" xfId="19" applyNumberFormat="1" applyFont="1" applyFill="1" applyBorder="1" applyAlignment="1">
      <alignment horizontal="right" vertical="center" shrinkToFit="1"/>
    </xf>
    <xf numFmtId="177" fontId="13" fillId="0" borderId="51" xfId="19" applyNumberFormat="1" applyFont="1" applyFill="1" applyBorder="1" applyAlignment="1">
      <alignment horizontal="right" vertical="center" shrinkToFit="1"/>
    </xf>
    <xf numFmtId="187" fontId="13" fillId="0" borderId="54" xfId="19" applyNumberFormat="1" applyFont="1" applyFill="1" applyBorder="1" applyAlignment="1">
      <alignment horizontal="right" vertical="center" shrinkToFit="1"/>
    </xf>
    <xf numFmtId="187" fontId="13" fillId="0" borderId="15" xfId="19" applyNumberFormat="1" applyFont="1" applyBorder="1" applyAlignment="1">
      <alignment horizontal="right" vertical="center" shrinkToFit="1"/>
    </xf>
    <xf numFmtId="178" fontId="13" fillId="0" borderId="37" xfId="18" applyNumberFormat="1" applyFont="1" applyBorder="1" applyAlignment="1">
      <alignment horizontal="center" vertical="center"/>
    </xf>
    <xf numFmtId="178" fontId="13" fillId="0" borderId="55" xfId="18" applyNumberFormat="1" applyFont="1" applyBorder="1" applyAlignment="1">
      <alignment horizontal="center" vertical="center"/>
    </xf>
    <xf numFmtId="177" fontId="13" fillId="0" borderId="56" xfId="19" applyNumberFormat="1" applyFont="1" applyFill="1" applyBorder="1" applyAlignment="1">
      <alignment horizontal="right" vertical="center" shrinkToFit="1"/>
    </xf>
    <xf numFmtId="177" fontId="13" fillId="0" borderId="57" xfId="19" applyNumberFormat="1" applyFont="1" applyFill="1" applyBorder="1" applyAlignment="1">
      <alignment horizontal="right" vertical="center" shrinkToFit="1"/>
    </xf>
    <xf numFmtId="187" fontId="13" fillId="0" borderId="55" xfId="19" applyNumberFormat="1" applyFont="1" applyFill="1" applyBorder="1" applyAlignment="1">
      <alignment horizontal="right" vertical="center" shrinkToFit="1"/>
    </xf>
    <xf numFmtId="177" fontId="13" fillId="0" borderId="58" xfId="19" applyNumberFormat="1" applyFont="1" applyFill="1" applyBorder="1" applyAlignment="1">
      <alignment horizontal="right" vertical="center" shrinkToFit="1"/>
    </xf>
    <xf numFmtId="187" fontId="13" fillId="0" borderId="59" xfId="19" applyNumberFormat="1" applyFont="1" applyFill="1" applyBorder="1" applyAlignment="1">
      <alignment horizontal="right" vertical="center" shrinkToFit="1"/>
    </xf>
    <xf numFmtId="187" fontId="13" fillId="0" borderId="56" xfId="19" applyNumberFormat="1" applyFont="1" applyBorder="1" applyAlignment="1">
      <alignment horizontal="right" vertical="center" shrinkToFit="1"/>
    </xf>
    <xf numFmtId="178" fontId="13" fillId="0" borderId="46" xfId="18" applyNumberFormat="1" applyFont="1" applyBorder="1" applyAlignment="1">
      <alignment horizontal="center" vertical="center"/>
    </xf>
    <xf numFmtId="177" fontId="13" fillId="0" borderId="15" xfId="19" applyNumberFormat="1" applyFont="1" applyBorder="1" applyAlignment="1">
      <alignment horizontal="right" vertical="center" shrinkToFit="1"/>
    </xf>
    <xf numFmtId="177" fontId="13" fillId="0" borderId="41" xfId="19" applyNumberFormat="1" applyFont="1" applyBorder="1" applyAlignment="1">
      <alignment horizontal="right" vertical="center" shrinkToFit="1"/>
    </xf>
    <xf numFmtId="187" fontId="13" fillId="0" borderId="53" xfId="19" applyNumberFormat="1" applyFont="1" applyBorder="1" applyAlignment="1">
      <alignment horizontal="right" vertical="center" shrinkToFit="1"/>
    </xf>
    <xf numFmtId="177" fontId="13" fillId="0" borderId="51" xfId="19" applyNumberFormat="1" applyFont="1" applyBorder="1" applyAlignment="1">
      <alignment horizontal="right" vertical="center" shrinkToFit="1"/>
    </xf>
    <xf numFmtId="187" fontId="13"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2" fillId="6" borderId="0" xfId="6" applyFill="1" applyAlignment="1" applyProtection="1">
      <alignment vertical="center"/>
      <protection hidden="1"/>
    </xf>
    <xf numFmtId="0" fontId="1" fillId="0" borderId="0" xfId="16" applyFont="1">
      <alignment vertical="center"/>
    </xf>
    <xf numFmtId="0" fontId="12"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6" xfId="16" applyFont="1" applyBorder="1">
      <alignment vertical="center"/>
    </xf>
    <xf numFmtId="0" fontId="29" fillId="0" borderId="0" xfId="16" applyFont="1">
      <alignment vertical="center"/>
    </xf>
    <xf numFmtId="0" fontId="1" fillId="0" borderId="62"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2" xfId="16" applyFont="1" applyBorder="1">
      <alignment vertical="center"/>
    </xf>
    <xf numFmtId="0" fontId="1" fillId="0" borderId="40" xfId="16" applyFont="1" applyBorder="1">
      <alignment vertical="center"/>
    </xf>
    <xf numFmtId="0" fontId="1" fillId="0" borderId="31" xfId="16" applyFont="1" applyBorder="1">
      <alignment vertical="center"/>
    </xf>
    <xf numFmtId="0" fontId="29" fillId="0" borderId="41" xfId="16" applyFont="1" applyBorder="1">
      <alignment vertical="center"/>
    </xf>
    <xf numFmtId="178" fontId="33"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2"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2" xfId="16" applyNumberFormat="1" applyFont="1" applyBorder="1">
      <alignment vertical="center"/>
    </xf>
    <xf numFmtId="189" fontId="1" fillId="0" borderId="52" xfId="16" applyNumberFormat="1" applyFont="1" applyBorder="1">
      <alignment vertical="center"/>
    </xf>
    <xf numFmtId="178" fontId="1" fillId="0" borderId="40" xfId="16" applyNumberFormat="1" applyFont="1" applyBorder="1">
      <alignment vertical="center"/>
    </xf>
    <xf numFmtId="0" fontId="29" fillId="0" borderId="62" xfId="16" applyFont="1" applyBorder="1">
      <alignment vertical="center"/>
    </xf>
    <xf numFmtId="0" fontId="1" fillId="0" borderId="0" xfId="17" applyFont="1">
      <alignment vertical="center"/>
    </xf>
    <xf numFmtId="189" fontId="1" fillId="0" borderId="0" xfId="17" applyNumberFormat="1" applyFont="1">
      <alignment vertical="center"/>
    </xf>
    <xf numFmtId="178" fontId="12" fillId="0" borderId="0" xfId="18" applyNumberFormat="1" applyAlignment="1">
      <alignment vertical="center"/>
    </xf>
    <xf numFmtId="177" fontId="12" fillId="0" borderId="0" xfId="19" applyNumberFormat="1" applyAlignment="1">
      <alignment horizontal="right" vertical="center"/>
    </xf>
    <xf numFmtId="187" fontId="12" fillId="0" borderId="0" xfId="19" applyNumberFormat="1" applyAlignment="1">
      <alignment horizontal="right" vertical="center"/>
    </xf>
    <xf numFmtId="178" fontId="1" fillId="6" borderId="0" xfId="16" applyNumberFormat="1" applyFont="1" applyFill="1" applyAlignment="1">
      <alignment vertical="center" wrapText="1"/>
    </xf>
    <xf numFmtId="178" fontId="12" fillId="0" borderId="0" xfId="18" applyNumberFormat="1" applyAlignment="1">
      <alignment horizontal="center" vertical="center"/>
    </xf>
    <xf numFmtId="0" fontId="34" fillId="0" borderId="0" xfId="20" applyFont="1">
      <alignment vertical="center"/>
    </xf>
    <xf numFmtId="180" fontId="1" fillId="0" borderId="0" xfId="16" applyNumberFormat="1" applyFont="1">
      <alignment vertical="center"/>
    </xf>
    <xf numFmtId="0" fontId="21" fillId="0" borderId="0" xfId="8" applyNumberFormat="1" applyFont="1" applyFill="1" applyBorder="1" applyAlignment="1" applyProtection="1">
      <alignment horizontal="left" vertical="center" wrapText="1"/>
      <protection hidden="1"/>
    </xf>
    <xf numFmtId="186" fontId="15" fillId="0" borderId="0" xfId="8" applyNumberFormat="1" applyFont="1" applyFill="1" applyBorder="1" applyAlignment="1" applyProtection="1">
      <alignment horizontal="center" vertical="center" shrinkToFit="1"/>
      <protection hidden="1"/>
    </xf>
    <xf numFmtId="0" fontId="15" fillId="0" borderId="0" xfId="8" applyFont="1" applyFill="1" applyBorder="1" applyAlignment="1" applyProtection="1">
      <alignment horizontal="center" vertical="center" shrinkToFit="1"/>
      <protection hidden="1"/>
    </xf>
    <xf numFmtId="0" fontId="15" fillId="0" borderId="0" xfId="8" applyFont="1" applyFill="1" applyBorder="1" applyAlignment="1">
      <alignment horizontal="center" vertical="center" shrinkToFit="1"/>
    </xf>
    <xf numFmtId="0" fontId="15" fillId="0" borderId="0" xfId="8" applyFont="1" applyFill="1" applyBorder="1" applyAlignment="1">
      <alignment horizontal="center" vertical="center"/>
    </xf>
    <xf numFmtId="49" fontId="15" fillId="0" borderId="0" xfId="8" applyNumberFormat="1" applyFont="1" applyFill="1" applyBorder="1" applyAlignment="1">
      <alignment horizontal="center" vertical="center"/>
    </xf>
    <xf numFmtId="181" fontId="15" fillId="0" borderId="44" xfId="8" applyNumberFormat="1" applyFont="1" applyFill="1" applyBorder="1" applyAlignment="1">
      <alignment horizontal="right" vertical="center" shrinkToFit="1"/>
    </xf>
    <xf numFmtId="181" fontId="15" fillId="0" borderId="18" xfId="8" applyNumberFormat="1" applyFont="1" applyFill="1" applyBorder="1" applyAlignment="1">
      <alignment horizontal="right" vertical="center" shrinkToFit="1"/>
    </xf>
    <xf numFmtId="181" fontId="15" fillId="0" borderId="19" xfId="8" applyNumberFormat="1" applyFont="1" applyFill="1" applyBorder="1" applyAlignment="1">
      <alignment horizontal="right" vertical="center" shrinkToFit="1"/>
    </xf>
    <xf numFmtId="0" fontId="19" fillId="0" borderId="72" xfId="7" applyFont="1" applyFill="1" applyBorder="1" applyAlignment="1">
      <alignment horizontal="left" vertical="center"/>
    </xf>
    <xf numFmtId="0" fontId="19" fillId="0" borderId="73" xfId="7" applyFont="1" applyFill="1" applyBorder="1" applyAlignment="1">
      <alignment horizontal="left" vertical="center"/>
    </xf>
    <xf numFmtId="0" fontId="19" fillId="0" borderId="74" xfId="7" applyFont="1" applyFill="1" applyBorder="1" applyAlignment="1">
      <alignment horizontal="left" vertical="center"/>
    </xf>
    <xf numFmtId="181" fontId="15" fillId="0" borderId="7" xfId="8" applyNumberFormat="1" applyFont="1" applyFill="1" applyBorder="1" applyAlignment="1">
      <alignment horizontal="right" vertical="center" shrinkToFit="1"/>
    </xf>
    <xf numFmtId="181" fontId="15" fillId="0" borderId="0" xfId="8" applyNumberFormat="1" applyFont="1" applyFill="1" applyBorder="1" applyAlignment="1">
      <alignment horizontal="right" vertical="center" shrinkToFit="1"/>
    </xf>
    <xf numFmtId="181" fontId="15" fillId="0" borderId="64" xfId="8" applyNumberFormat="1" applyFont="1" applyFill="1" applyBorder="1" applyAlignment="1">
      <alignment horizontal="right" vertical="center" shrinkToFit="1"/>
    </xf>
    <xf numFmtId="0" fontId="15" fillId="0" borderId="39" xfId="8" applyFont="1" applyFill="1" applyBorder="1" applyAlignment="1">
      <alignment vertical="center"/>
    </xf>
    <xf numFmtId="0" fontId="15" fillId="0" borderId="31" xfId="8" applyFont="1" applyFill="1" applyBorder="1" applyAlignment="1">
      <alignment vertical="center"/>
    </xf>
    <xf numFmtId="0" fontId="15" fillId="0" borderId="42" xfId="8" applyFont="1" applyFill="1" applyBorder="1" applyAlignment="1">
      <alignment vertical="center"/>
    </xf>
    <xf numFmtId="178" fontId="15" fillId="0" borderId="39" xfId="8" applyNumberFormat="1" applyFont="1" applyFill="1" applyBorder="1" applyAlignment="1">
      <alignment horizontal="right" vertical="center" shrinkToFit="1"/>
    </xf>
    <xf numFmtId="178" fontId="15" fillId="0" borderId="31" xfId="8" applyNumberFormat="1" applyFont="1" applyFill="1" applyBorder="1" applyAlignment="1">
      <alignment horizontal="right" vertical="center" shrinkToFit="1"/>
    </xf>
    <xf numFmtId="178" fontId="15" fillId="0" borderId="42" xfId="8" applyNumberFormat="1" applyFont="1" applyFill="1" applyBorder="1" applyAlignment="1">
      <alignment horizontal="right" vertical="center" shrinkToFit="1"/>
    </xf>
    <xf numFmtId="178" fontId="15" fillId="0" borderId="32" xfId="8" applyNumberFormat="1" applyFont="1" applyFill="1" applyBorder="1" applyAlignment="1">
      <alignment horizontal="right" vertical="center" shrinkToFit="1"/>
    </xf>
    <xf numFmtId="0" fontId="19" fillId="0" borderId="7" xfId="7" applyFont="1" applyFill="1" applyBorder="1" applyAlignment="1">
      <alignment horizontal="left" vertical="center"/>
    </xf>
    <xf numFmtId="0" fontId="19" fillId="0" borderId="0" xfId="7" applyFont="1" applyFill="1" applyBorder="1" applyAlignment="1">
      <alignment horizontal="left" vertical="center"/>
    </xf>
    <xf numFmtId="0" fontId="19" fillId="0" borderId="64" xfId="7" applyFont="1" applyFill="1" applyBorder="1" applyAlignment="1">
      <alignment horizontal="left" vertical="center"/>
    </xf>
    <xf numFmtId="0" fontId="19" fillId="0" borderId="36" xfId="7" applyFont="1" applyFill="1" applyBorder="1" applyAlignment="1">
      <alignment horizontal="center" vertical="center" wrapText="1"/>
    </xf>
    <xf numFmtId="0" fontId="19" fillId="0" borderId="8" xfId="7" applyFont="1" applyFill="1" applyBorder="1" applyAlignment="1">
      <alignment horizontal="center" vertical="center" wrapText="1"/>
    </xf>
    <xf numFmtId="0" fontId="19" fillId="0" borderId="9" xfId="7" applyFont="1" applyFill="1" applyBorder="1" applyAlignment="1">
      <alignment horizontal="center" vertical="center" wrapText="1"/>
    </xf>
    <xf numFmtId="0" fontId="19" fillId="0" borderId="7" xfId="7" applyFont="1" applyFill="1" applyBorder="1" applyAlignment="1">
      <alignment horizontal="center" vertical="center" wrapText="1"/>
    </xf>
    <xf numFmtId="0" fontId="19" fillId="0" borderId="0" xfId="7" applyFont="1" applyFill="1" applyBorder="1" applyAlignment="1">
      <alignment horizontal="center" vertical="center" wrapText="1"/>
    </xf>
    <xf numFmtId="0" fontId="19" fillId="0" borderId="64" xfId="7" applyFont="1" applyFill="1" applyBorder="1" applyAlignment="1">
      <alignment horizontal="center" vertical="center" wrapText="1"/>
    </xf>
    <xf numFmtId="0" fontId="19" fillId="0" borderId="72" xfId="7" applyFont="1" applyFill="1" applyBorder="1" applyAlignment="1">
      <alignment horizontal="center" vertical="center" wrapText="1"/>
    </xf>
    <xf numFmtId="0" fontId="19" fillId="0" borderId="73" xfId="7" applyFont="1" applyFill="1" applyBorder="1" applyAlignment="1">
      <alignment horizontal="center" vertical="center" wrapText="1"/>
    </xf>
    <xf numFmtId="0" fontId="19" fillId="0" borderId="74" xfId="7" applyFont="1" applyFill="1" applyBorder="1" applyAlignment="1">
      <alignment horizontal="center" vertical="center" wrapText="1"/>
    </xf>
    <xf numFmtId="0" fontId="19" fillId="0" borderId="36" xfId="7" applyFont="1" applyFill="1" applyBorder="1" applyAlignment="1">
      <alignment horizontal="left" vertical="center"/>
    </xf>
    <xf numFmtId="0" fontId="19" fillId="0" borderId="8" xfId="7" applyFont="1" applyFill="1" applyBorder="1" applyAlignment="1">
      <alignment horizontal="left" vertical="center"/>
    </xf>
    <xf numFmtId="0" fontId="19" fillId="0" borderId="9" xfId="7" applyFont="1" applyFill="1" applyBorder="1" applyAlignment="1">
      <alignment horizontal="left" vertical="center"/>
    </xf>
    <xf numFmtId="178" fontId="15" fillId="0" borderId="36" xfId="8" applyNumberFormat="1" applyFont="1" applyFill="1" applyBorder="1" applyAlignment="1">
      <alignment horizontal="right" vertical="center" shrinkToFit="1"/>
    </xf>
    <xf numFmtId="178" fontId="15" fillId="0" borderId="8" xfId="8" applyNumberFormat="1" applyFont="1" applyFill="1" applyBorder="1" applyAlignment="1">
      <alignment horizontal="right" vertical="center" shrinkToFit="1"/>
    </xf>
    <xf numFmtId="178" fontId="15" fillId="0" borderId="9" xfId="8" applyNumberFormat="1" applyFont="1" applyFill="1" applyBorder="1" applyAlignment="1">
      <alignment horizontal="right" vertical="center" shrinkToFit="1"/>
    </xf>
    <xf numFmtId="0" fontId="21" fillId="0" borderId="0" xfId="8" applyFont="1" applyFill="1" applyBorder="1" applyAlignment="1">
      <alignment horizontal="left" vertical="center" wrapText="1"/>
    </xf>
    <xf numFmtId="0" fontId="21" fillId="0" borderId="64" xfId="8" applyFont="1" applyFill="1" applyBorder="1" applyAlignment="1">
      <alignment horizontal="left" vertical="center" wrapText="1"/>
    </xf>
    <xf numFmtId="178" fontId="15" fillId="0" borderId="7" xfId="8" applyNumberFormat="1" applyFont="1" applyFill="1" applyBorder="1" applyAlignment="1">
      <alignment horizontal="right" vertical="center" shrinkToFit="1"/>
    </xf>
    <xf numFmtId="178" fontId="15" fillId="0" borderId="0" xfId="8" applyNumberFormat="1" applyFont="1" applyFill="1" applyBorder="1" applyAlignment="1">
      <alignment horizontal="right" vertical="center" shrinkToFit="1"/>
    </xf>
    <xf numFmtId="178" fontId="15" fillId="0" borderId="64" xfId="8" applyNumberFormat="1" applyFont="1" applyFill="1" applyBorder="1" applyAlignment="1">
      <alignment horizontal="right" vertical="center" shrinkToFit="1"/>
    </xf>
    <xf numFmtId="178" fontId="15" fillId="0" borderId="72" xfId="8" applyNumberFormat="1" applyFont="1" applyFill="1" applyBorder="1" applyAlignment="1">
      <alignment horizontal="right" vertical="center" shrinkToFit="1"/>
    </xf>
    <xf numFmtId="178" fontId="15" fillId="0" borderId="73" xfId="8" applyNumberFormat="1" applyFont="1" applyFill="1" applyBorder="1" applyAlignment="1">
      <alignment horizontal="right" vertical="center" shrinkToFit="1"/>
    </xf>
    <xf numFmtId="178" fontId="15" fillId="0" borderId="74" xfId="8" applyNumberFormat="1" applyFont="1" applyFill="1" applyBorder="1" applyAlignment="1">
      <alignment horizontal="right" vertical="center" shrinkToFit="1"/>
    </xf>
    <xf numFmtId="0" fontId="15" fillId="0" borderId="72" xfId="8" applyFont="1" applyFill="1" applyBorder="1" applyAlignment="1">
      <alignment horizontal="left" vertical="center"/>
    </xf>
    <xf numFmtId="0" fontId="15" fillId="0" borderId="73" xfId="8" applyFont="1" applyFill="1" applyBorder="1" applyAlignment="1">
      <alignment horizontal="left" vertical="center"/>
    </xf>
    <xf numFmtId="0" fontId="15" fillId="0" borderId="74" xfId="8" applyFont="1" applyFill="1" applyBorder="1" applyAlignment="1">
      <alignment horizontal="left" vertical="center"/>
    </xf>
    <xf numFmtId="0" fontId="15" fillId="0" borderId="7" xfId="8" applyFont="1" applyFill="1" applyBorder="1" applyAlignment="1">
      <alignment horizontal="left" vertical="center"/>
    </xf>
    <xf numFmtId="0" fontId="15" fillId="0" borderId="0" xfId="8" applyFont="1" applyFill="1" applyBorder="1" applyAlignment="1">
      <alignment horizontal="left" vertical="center"/>
    </xf>
    <xf numFmtId="0" fontId="15" fillId="0" borderId="64" xfId="8" applyFont="1" applyFill="1" applyBorder="1" applyAlignment="1">
      <alignment horizontal="left" vertical="center"/>
    </xf>
    <xf numFmtId="0" fontId="15" fillId="0" borderId="41" xfId="8" applyFont="1" applyFill="1" applyBorder="1" applyAlignment="1">
      <alignment horizontal="center" vertical="center" wrapText="1"/>
    </xf>
    <xf numFmtId="0" fontId="15" fillId="0" borderId="12" xfId="8" applyFont="1" applyFill="1" applyBorder="1" applyAlignment="1">
      <alignment horizontal="center" vertical="center"/>
    </xf>
    <xf numFmtId="0" fontId="15" fillId="0" borderId="46" xfId="8" applyFont="1" applyFill="1" applyBorder="1" applyAlignment="1">
      <alignment horizontal="center" vertical="center"/>
    </xf>
    <xf numFmtId="0" fontId="15" fillId="0" borderId="37" xfId="8" applyFont="1" applyFill="1" applyBorder="1" applyAlignment="1">
      <alignment horizontal="center" vertical="center"/>
    </xf>
    <xf numFmtId="0" fontId="15" fillId="0" borderId="52" xfId="8" applyFont="1" applyFill="1" applyBorder="1" applyAlignment="1">
      <alignment horizontal="center" vertical="center"/>
    </xf>
    <xf numFmtId="0" fontId="15" fillId="0" borderId="40" xfId="8" applyFont="1" applyFill="1" applyBorder="1" applyAlignment="1">
      <alignment horizontal="center" vertical="center"/>
    </xf>
    <xf numFmtId="0" fontId="15" fillId="0" borderId="12" xfId="8" applyFont="1" applyFill="1" applyBorder="1" applyAlignment="1">
      <alignment horizontal="center" vertical="center" wrapText="1"/>
    </xf>
    <xf numFmtId="0" fontId="15" fillId="0" borderId="46" xfId="8" applyFont="1" applyFill="1" applyBorder="1" applyAlignment="1">
      <alignment horizontal="center" vertical="center" wrapText="1"/>
    </xf>
    <xf numFmtId="0" fontId="15" fillId="0" borderId="37" xfId="8" applyFont="1" applyFill="1" applyBorder="1" applyAlignment="1">
      <alignment horizontal="center" vertical="center" wrapText="1"/>
    </xf>
    <xf numFmtId="0" fontId="15" fillId="0" borderId="52" xfId="8" applyFont="1" applyFill="1" applyBorder="1" applyAlignment="1">
      <alignment horizontal="center" vertical="center" wrapText="1"/>
    </xf>
    <xf numFmtId="0" fontId="15" fillId="0" borderId="40" xfId="8" applyFont="1" applyFill="1" applyBorder="1" applyAlignment="1">
      <alignment horizontal="center" vertical="center" wrapText="1"/>
    </xf>
    <xf numFmtId="0" fontId="21" fillId="0" borderId="41" xfId="8" applyFont="1" applyFill="1" applyBorder="1" applyAlignment="1">
      <alignment horizontal="center" vertical="center" wrapText="1"/>
    </xf>
    <xf numFmtId="0" fontId="21" fillId="0" borderId="12" xfId="8" applyFont="1" applyFill="1" applyBorder="1" applyAlignment="1">
      <alignment horizontal="center" vertical="center" wrapText="1"/>
    </xf>
    <xf numFmtId="0" fontId="21" fillId="0" borderId="13" xfId="8" applyFont="1" applyFill="1" applyBorder="1" applyAlignment="1">
      <alignment horizontal="center" vertical="center" wrapText="1"/>
    </xf>
    <xf numFmtId="0" fontId="21" fillId="0" borderId="37" xfId="8" applyFont="1" applyFill="1" applyBorder="1" applyAlignment="1">
      <alignment horizontal="center" vertical="center" wrapText="1"/>
    </xf>
    <xf numFmtId="0" fontId="21" fillId="0" borderId="52" xfId="8" applyFont="1" applyFill="1" applyBorder="1" applyAlignment="1">
      <alignment horizontal="center" vertical="center" wrapText="1"/>
    </xf>
    <xf numFmtId="0" fontId="21" fillId="0" borderId="65" xfId="8" applyFont="1" applyFill="1" applyBorder="1" applyAlignment="1">
      <alignment horizontal="center" vertical="center" wrapText="1"/>
    </xf>
    <xf numFmtId="0" fontId="15" fillId="0" borderId="11" xfId="8" applyFont="1" applyFill="1" applyBorder="1" applyAlignment="1">
      <alignment horizontal="center" vertical="center" textRotation="255"/>
    </xf>
    <xf numFmtId="0" fontId="15" fillId="0" borderId="12" xfId="8" applyFont="1" applyFill="1" applyBorder="1" applyAlignment="1">
      <alignment horizontal="center" vertical="center" textRotation="255"/>
    </xf>
    <xf numFmtId="0" fontId="15" fillId="0" borderId="46" xfId="8" applyFont="1" applyFill="1" applyBorder="1" applyAlignment="1">
      <alignment horizontal="center" vertical="center" textRotation="255"/>
    </xf>
    <xf numFmtId="0" fontId="15" fillId="0" borderId="7" xfId="8" applyFont="1" applyFill="1" applyBorder="1" applyAlignment="1">
      <alignment horizontal="center" vertical="center" textRotation="255"/>
    </xf>
    <xf numFmtId="0" fontId="15" fillId="0" borderId="0" xfId="8" applyFont="1" applyFill="1" applyBorder="1" applyAlignment="1">
      <alignment horizontal="center" vertical="center" textRotation="255"/>
    </xf>
    <xf numFmtId="0" fontId="15" fillId="0" borderId="38" xfId="8" applyFont="1" applyFill="1" applyBorder="1" applyAlignment="1">
      <alignment horizontal="center" vertical="center" textRotation="255"/>
    </xf>
    <xf numFmtId="0" fontId="15" fillId="0" borderId="72" xfId="8" applyFont="1" applyFill="1" applyBorder="1" applyAlignment="1">
      <alignment horizontal="center" vertical="center" textRotation="255"/>
    </xf>
    <xf numFmtId="0" fontId="15" fillId="0" borderId="73" xfId="8" applyFont="1" applyFill="1" applyBorder="1" applyAlignment="1">
      <alignment horizontal="center" vertical="center" textRotation="255"/>
    </xf>
    <xf numFmtId="0" fontId="15" fillId="0" borderId="68" xfId="8" applyFont="1" applyFill="1" applyBorder="1" applyAlignment="1">
      <alignment horizontal="center" vertical="center" textRotation="255"/>
    </xf>
    <xf numFmtId="0" fontId="15" fillId="0" borderId="41" xfId="8" applyFont="1" applyFill="1" applyBorder="1" applyAlignment="1">
      <alignment horizontal="center" vertical="center"/>
    </xf>
    <xf numFmtId="0" fontId="21" fillId="0" borderId="46" xfId="8" applyFont="1" applyFill="1" applyBorder="1" applyAlignment="1">
      <alignment horizontal="center" vertical="center" wrapText="1"/>
    </xf>
    <xf numFmtId="0" fontId="21" fillId="0" borderId="40" xfId="8" applyFont="1" applyFill="1" applyBorder="1" applyAlignment="1">
      <alignment horizontal="center" vertical="center" wrapText="1"/>
    </xf>
    <xf numFmtId="0" fontId="15" fillId="0" borderId="41" xfId="8" applyFont="1" applyFill="1" applyBorder="1" applyAlignment="1">
      <alignment horizontal="center" vertical="center" textRotation="255"/>
    </xf>
    <xf numFmtId="0" fontId="15" fillId="0" borderId="62" xfId="8" applyFont="1" applyFill="1" applyBorder="1" applyAlignment="1">
      <alignment horizontal="center" vertical="center" textRotation="255"/>
    </xf>
    <xf numFmtId="0" fontId="15" fillId="0" borderId="37" xfId="8" applyFont="1" applyFill="1" applyBorder="1" applyAlignment="1">
      <alignment horizontal="center" vertical="center" textRotation="255"/>
    </xf>
    <xf numFmtId="0" fontId="15" fillId="0" borderId="52" xfId="8" applyFont="1" applyFill="1" applyBorder="1" applyAlignment="1">
      <alignment horizontal="center" vertical="center" textRotation="255"/>
    </xf>
    <xf numFmtId="0" fontId="15" fillId="0" borderId="40" xfId="8" applyFont="1" applyFill="1" applyBorder="1" applyAlignment="1">
      <alignment horizontal="center" vertical="center" textRotation="255"/>
    </xf>
    <xf numFmtId="0" fontId="15" fillId="0" borderId="44" xfId="8" applyFont="1" applyFill="1" applyBorder="1" applyAlignment="1">
      <alignment vertical="center"/>
    </xf>
    <xf numFmtId="0" fontId="15" fillId="0" borderId="18" xfId="8" applyFont="1" applyFill="1" applyBorder="1" applyAlignment="1">
      <alignment vertical="center"/>
    </xf>
    <xf numFmtId="0" fontId="15" fillId="0" borderId="43" xfId="8" applyFont="1" applyFill="1" applyBorder="1" applyAlignment="1">
      <alignment vertical="center"/>
    </xf>
    <xf numFmtId="178" fontId="15" fillId="0" borderId="44" xfId="8" applyNumberFormat="1" applyFont="1" applyFill="1" applyBorder="1" applyAlignment="1">
      <alignment horizontal="right" vertical="center"/>
    </xf>
    <xf numFmtId="178" fontId="15" fillId="0" borderId="18" xfId="8" applyNumberFormat="1" applyFont="1" applyFill="1" applyBorder="1" applyAlignment="1">
      <alignment horizontal="right" vertical="center"/>
    </xf>
    <xf numFmtId="178" fontId="15" fillId="0" borderId="43" xfId="8" applyNumberFormat="1" applyFont="1" applyFill="1" applyBorder="1" applyAlignment="1">
      <alignment horizontal="right" vertical="center"/>
    </xf>
    <xf numFmtId="0" fontId="15" fillId="0" borderId="70" xfId="8" applyFont="1" applyFill="1" applyBorder="1" applyAlignment="1">
      <alignment horizontal="center" vertical="center" shrinkToFit="1"/>
    </xf>
    <xf numFmtId="0" fontId="15" fillId="0" borderId="73" xfId="8" applyFont="1" applyFill="1" applyBorder="1" applyAlignment="1">
      <alignment horizontal="center" vertical="center" shrinkToFit="1"/>
    </xf>
    <xf numFmtId="0" fontId="15" fillId="0" borderId="68" xfId="8" applyFont="1" applyFill="1" applyBorder="1" applyAlignment="1">
      <alignment horizontal="center" vertical="center" shrinkToFit="1"/>
    </xf>
    <xf numFmtId="0" fontId="22" fillId="0" borderId="31" xfId="8" applyFont="1" applyFill="1" applyBorder="1">
      <alignment vertical="center"/>
    </xf>
    <xf numFmtId="0" fontId="22" fillId="0" borderId="42" xfId="8" applyFont="1" applyFill="1" applyBorder="1">
      <alignment vertical="center"/>
    </xf>
    <xf numFmtId="0" fontId="15" fillId="0" borderId="39" xfId="8" applyFont="1" applyFill="1" applyBorder="1" applyAlignment="1">
      <alignment horizontal="center" vertical="center"/>
    </xf>
    <xf numFmtId="0" fontId="15" fillId="0" borderId="31" xfId="8" applyFont="1" applyFill="1" applyBorder="1" applyAlignment="1">
      <alignment horizontal="center" vertical="center"/>
    </xf>
    <xf numFmtId="0" fontId="15" fillId="0" borderId="81" xfId="8" applyFont="1" applyFill="1" applyBorder="1" applyAlignment="1">
      <alignment horizontal="center" vertical="center"/>
    </xf>
    <xf numFmtId="0" fontId="15" fillId="0" borderId="25" xfId="8" applyFont="1" applyFill="1" applyBorder="1" applyAlignment="1">
      <alignment horizontal="center" vertical="center"/>
    </xf>
    <xf numFmtId="0" fontId="15" fillId="0" borderId="26" xfId="8" applyFont="1" applyFill="1" applyBorder="1" applyAlignment="1">
      <alignment horizontal="center" vertical="center"/>
    </xf>
    <xf numFmtId="0" fontId="15" fillId="0" borderId="78" xfId="8" applyFont="1" applyFill="1" applyBorder="1" applyAlignment="1">
      <alignment horizontal="center" vertical="center"/>
    </xf>
    <xf numFmtId="0" fontId="15" fillId="0" borderId="75" xfId="8" applyFont="1" applyFill="1" applyBorder="1" applyAlignment="1">
      <alignment horizontal="center" vertical="center"/>
    </xf>
    <xf numFmtId="0" fontId="15" fillId="0" borderId="49" xfId="8" applyFont="1" applyFill="1" applyBorder="1" applyAlignment="1">
      <alignment horizontal="center" vertical="center"/>
    </xf>
    <xf numFmtId="183" fontId="15" fillId="0" borderId="49" xfId="8" applyNumberFormat="1" applyFont="1" applyFill="1" applyBorder="1" applyAlignment="1">
      <alignment horizontal="right" vertical="center" shrinkToFit="1"/>
    </xf>
    <xf numFmtId="183" fontId="15" fillId="0" borderId="79" xfId="8" applyNumberFormat="1" applyFont="1" applyFill="1" applyBorder="1" applyAlignment="1">
      <alignment horizontal="right" vertical="center" shrinkToFit="1"/>
    </xf>
    <xf numFmtId="183" fontId="15" fillId="0" borderId="6" xfId="8" applyNumberFormat="1" applyFont="1" applyFill="1" applyBorder="1" applyAlignment="1">
      <alignment horizontal="right" vertical="center" shrinkToFit="1"/>
    </xf>
    <xf numFmtId="181" fontId="15" fillId="0" borderId="43" xfId="8" applyNumberFormat="1" applyFont="1" applyFill="1" applyBorder="1" applyAlignment="1">
      <alignment horizontal="right" vertical="center" shrinkToFit="1"/>
    </xf>
    <xf numFmtId="0" fontId="15" fillId="0" borderId="30" xfId="8" applyFont="1" applyFill="1" applyBorder="1" applyAlignment="1">
      <alignment vertical="center"/>
    </xf>
    <xf numFmtId="178" fontId="15" fillId="0" borderId="49" xfId="8" applyNumberFormat="1" applyFont="1" applyFill="1" applyBorder="1" applyAlignment="1">
      <alignment horizontal="right" vertical="center" shrinkToFit="1"/>
    </xf>
    <xf numFmtId="178" fontId="15" fillId="0" borderId="79" xfId="8" applyNumberFormat="1" applyFont="1" applyFill="1" applyBorder="1" applyAlignment="1">
      <alignment horizontal="right" vertical="center" shrinkToFit="1"/>
    </xf>
    <xf numFmtId="178" fontId="15" fillId="0" borderId="6"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xf>
    <xf numFmtId="181" fontId="15" fillId="0" borderId="74" xfId="8" applyNumberFormat="1" applyFont="1" applyFill="1" applyBorder="1" applyAlignment="1">
      <alignment horizontal="right" vertical="center"/>
    </xf>
    <xf numFmtId="0" fontId="15" fillId="0" borderId="17" xfId="8" applyFont="1" applyFill="1" applyBorder="1" applyAlignment="1">
      <alignment vertical="center"/>
    </xf>
    <xf numFmtId="0" fontId="15" fillId="0" borderId="22" xfId="8" applyFont="1" applyFill="1" applyBorder="1" applyAlignment="1">
      <alignment horizontal="center" vertical="center"/>
    </xf>
    <xf numFmtId="0" fontId="15" fillId="0" borderId="19" xfId="8" applyFont="1" applyFill="1" applyBorder="1" applyAlignment="1">
      <alignment horizontal="center" vertical="center"/>
    </xf>
    <xf numFmtId="0" fontId="15" fillId="0" borderId="80" xfId="8" applyFont="1" applyFill="1" applyBorder="1" applyAlignment="1">
      <alignment horizontal="center" vertical="center"/>
    </xf>
    <xf numFmtId="0" fontId="15" fillId="0" borderId="36" xfId="8" applyFont="1" applyFill="1" applyBorder="1" applyAlignment="1">
      <alignment horizontal="center" vertical="center"/>
    </xf>
    <xf numFmtId="0" fontId="15" fillId="0" borderId="8" xfId="8" applyFont="1" applyFill="1" applyBorder="1" applyAlignment="1">
      <alignment horizontal="center" vertical="center"/>
    </xf>
    <xf numFmtId="0" fontId="15" fillId="0" borderId="72" xfId="8" applyFont="1" applyFill="1" applyBorder="1" applyAlignment="1">
      <alignment horizontal="center" vertical="center"/>
    </xf>
    <xf numFmtId="0" fontId="15" fillId="0" borderId="73" xfId="8" applyFont="1" applyFill="1" applyBorder="1" applyAlignment="1">
      <alignment horizontal="center" vertical="center"/>
    </xf>
    <xf numFmtId="178" fontId="15" fillId="0" borderId="8" xfId="8" applyNumberFormat="1" applyFont="1" applyFill="1" applyBorder="1" applyAlignment="1">
      <alignment horizontal="right" vertical="center"/>
    </xf>
    <xf numFmtId="178" fontId="15" fillId="0" borderId="9" xfId="8" applyNumberFormat="1" applyFont="1" applyFill="1" applyBorder="1" applyAlignment="1">
      <alignment horizontal="right" vertical="center"/>
    </xf>
    <xf numFmtId="0" fontId="19" fillId="0" borderId="44" xfId="9" applyFont="1" applyFill="1" applyBorder="1" applyAlignment="1">
      <alignment horizontal="center" vertical="center" shrinkToFit="1"/>
    </xf>
    <xf numFmtId="0" fontId="19" fillId="0" borderId="18" xfId="9" applyFont="1" applyFill="1" applyBorder="1" applyAlignment="1">
      <alignment horizontal="center" vertical="center" shrinkToFit="1"/>
    </xf>
    <xf numFmtId="0" fontId="19" fillId="0" borderId="43" xfId="9" applyFont="1" applyFill="1" applyBorder="1" applyAlignment="1">
      <alignment horizontal="center" vertical="center" shrinkToFit="1"/>
    </xf>
    <xf numFmtId="185" fontId="19" fillId="0" borderId="41" xfId="8" applyNumberFormat="1" applyFont="1" applyFill="1" applyBorder="1" applyAlignment="1">
      <alignment horizontal="right" vertical="center" shrinkToFit="1"/>
    </xf>
    <xf numFmtId="185" fontId="19" fillId="0" borderId="12" xfId="8" applyNumberFormat="1" applyFont="1" applyFill="1" applyBorder="1" applyAlignment="1">
      <alignment horizontal="right" vertical="center" shrinkToFit="1"/>
    </xf>
    <xf numFmtId="185" fontId="19" fillId="0" borderId="13" xfId="8" applyNumberFormat="1" applyFont="1" applyFill="1" applyBorder="1" applyAlignment="1">
      <alignment horizontal="right" vertical="center" shrinkToFit="1"/>
    </xf>
    <xf numFmtId="0" fontId="15" fillId="0" borderId="11" xfId="8" applyFont="1" applyFill="1" applyBorder="1" applyAlignment="1">
      <alignment horizontal="center" vertical="center"/>
    </xf>
    <xf numFmtId="0" fontId="15" fillId="0" borderId="68" xfId="8" applyFont="1" applyFill="1" applyBorder="1" applyAlignment="1">
      <alignment horizontal="center" vertical="center"/>
    </xf>
    <xf numFmtId="0" fontId="19" fillId="0" borderId="41" xfId="8" applyFont="1" applyFill="1" applyBorder="1" applyAlignment="1">
      <alignment vertical="center"/>
    </xf>
    <xf numFmtId="0" fontId="19" fillId="0" borderId="12" xfId="8" applyFont="1" applyFill="1" applyBorder="1" applyAlignment="1">
      <alignment vertical="center"/>
    </xf>
    <xf numFmtId="0" fontId="19" fillId="0" borderId="46" xfId="8" applyFont="1" applyFill="1" applyBorder="1" applyAlignment="1">
      <alignment vertical="center"/>
    </xf>
    <xf numFmtId="181" fontId="15" fillId="0" borderId="39" xfId="8" applyNumberFormat="1" applyFont="1" applyFill="1" applyBorder="1" applyAlignment="1">
      <alignment horizontal="right" vertical="center" shrinkToFit="1"/>
    </xf>
    <xf numFmtId="181" fontId="15" fillId="0" borderId="31" xfId="8" applyNumberFormat="1" applyFont="1" applyFill="1" applyBorder="1" applyAlignment="1">
      <alignment horizontal="right" vertical="center" shrinkToFit="1"/>
    </xf>
    <xf numFmtId="181" fontId="15" fillId="0" borderId="42" xfId="8" applyNumberFormat="1" applyFont="1" applyFill="1" applyBorder="1" applyAlignment="1">
      <alignment horizontal="right" vertical="center" shrinkToFit="1"/>
    </xf>
    <xf numFmtId="181" fontId="15" fillId="0" borderId="32" xfId="8" applyNumberFormat="1" applyFont="1" applyFill="1" applyBorder="1" applyAlignment="1">
      <alignment horizontal="right" vertical="center" shrinkToFit="1"/>
    </xf>
    <xf numFmtId="0" fontId="19" fillId="0" borderId="41" xfId="9" applyFont="1" applyFill="1" applyBorder="1" applyAlignment="1">
      <alignment horizontal="center" vertical="center" shrinkToFit="1"/>
    </xf>
    <xf numFmtId="0" fontId="19" fillId="0" borderId="12" xfId="9" applyFont="1" applyFill="1" applyBorder="1" applyAlignment="1">
      <alignment horizontal="center" vertical="center" shrinkToFit="1"/>
    </xf>
    <xf numFmtId="0" fontId="19" fillId="0" borderId="46" xfId="9" applyFont="1" applyFill="1" applyBorder="1" applyAlignment="1">
      <alignment horizontal="center" vertical="center" shrinkToFit="1"/>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15" fillId="0" borderId="24" xfId="8" applyFont="1" applyFill="1" applyBorder="1" applyAlignment="1">
      <alignment horizontal="center" vertical="center"/>
    </xf>
    <xf numFmtId="181" fontId="15" fillId="0" borderId="72" xfId="8" applyNumberFormat="1" applyFont="1" applyFill="1" applyBorder="1" applyAlignment="1">
      <alignment horizontal="right" vertical="center" shrinkToFit="1"/>
    </xf>
    <xf numFmtId="181" fontId="15" fillId="0" borderId="73" xfId="8" applyNumberFormat="1" applyFont="1" applyFill="1" applyBorder="1" applyAlignment="1">
      <alignment horizontal="right" vertical="center" shrinkToFit="1"/>
    </xf>
    <xf numFmtId="181" fontId="15" fillId="0" borderId="74" xfId="8" applyNumberFormat="1" applyFont="1" applyFill="1" applyBorder="1" applyAlignment="1">
      <alignment horizontal="right" vertical="center" shrinkToFit="1"/>
    </xf>
    <xf numFmtId="0" fontId="15" fillId="0" borderId="36" xfId="10" applyFont="1" applyFill="1" applyBorder="1" applyAlignment="1">
      <alignment horizontal="left" vertical="center"/>
    </xf>
    <xf numFmtId="0" fontId="15" fillId="0" borderId="8" xfId="10" applyFont="1" applyFill="1" applyBorder="1" applyAlignment="1">
      <alignment horizontal="left" vertical="center"/>
    </xf>
    <xf numFmtId="0" fontId="15" fillId="0" borderId="9" xfId="10" applyFont="1" applyFill="1" applyBorder="1" applyAlignment="1">
      <alignment horizontal="left" vertical="center"/>
    </xf>
    <xf numFmtId="183" fontId="15" fillId="0" borderId="7" xfId="8" applyNumberFormat="1" applyFont="1" applyFill="1" applyBorder="1" applyAlignment="1">
      <alignment horizontal="right" vertical="center" shrinkToFit="1"/>
    </xf>
    <xf numFmtId="183" fontId="15" fillId="0" borderId="0" xfId="8" applyNumberFormat="1" applyFont="1" applyFill="1" applyBorder="1" applyAlignment="1">
      <alignment horizontal="right" vertical="center" shrinkToFit="1"/>
    </xf>
    <xf numFmtId="183" fontId="15" fillId="0" borderId="64" xfId="8" applyNumberFormat="1" applyFont="1" applyFill="1" applyBorder="1" applyAlignment="1">
      <alignment horizontal="right" vertical="center" shrinkToFit="1"/>
    </xf>
    <xf numFmtId="0" fontId="15" fillId="0" borderId="36" xfId="8" applyFont="1" applyFill="1" applyBorder="1" applyAlignment="1">
      <alignment horizontal="center" vertical="center" wrapText="1"/>
    </xf>
    <xf numFmtId="0" fontId="15" fillId="0" borderId="8" xfId="8" applyFont="1" applyFill="1" applyBorder="1" applyAlignment="1">
      <alignment horizontal="center" vertical="center" wrapText="1"/>
    </xf>
    <xf numFmtId="0" fontId="15" fillId="0" borderId="23" xfId="8" applyFont="1" applyFill="1" applyBorder="1" applyAlignment="1">
      <alignment horizontal="center" vertical="center" wrapText="1"/>
    </xf>
    <xf numFmtId="0" fontId="15" fillId="0" borderId="7" xfId="8" applyFont="1" applyFill="1" applyBorder="1" applyAlignment="1">
      <alignment horizontal="center" vertical="center" wrapText="1"/>
    </xf>
    <xf numFmtId="0" fontId="15" fillId="0" borderId="0" xfId="8" applyFont="1" applyFill="1" applyBorder="1" applyAlignment="1">
      <alignment horizontal="center" vertical="center" wrapText="1"/>
    </xf>
    <xf numFmtId="0" fontId="15" fillId="0" borderId="38" xfId="8" applyFont="1" applyFill="1" applyBorder="1" applyAlignment="1">
      <alignment horizontal="center" vertical="center" wrapText="1"/>
    </xf>
    <xf numFmtId="0" fontId="15" fillId="0" borderId="72" xfId="8" applyFont="1" applyFill="1" applyBorder="1" applyAlignment="1">
      <alignment horizontal="center" vertical="center" wrapText="1"/>
    </xf>
    <xf numFmtId="0" fontId="15" fillId="0" borderId="73" xfId="8" applyFont="1" applyFill="1" applyBorder="1" applyAlignment="1">
      <alignment horizontal="center" vertical="center" wrapText="1"/>
    </xf>
    <xf numFmtId="0" fontId="15" fillId="0" borderId="68" xfId="8" applyFont="1" applyFill="1" applyBorder="1" applyAlignment="1">
      <alignment horizontal="center" vertical="center" wrapText="1"/>
    </xf>
    <xf numFmtId="0" fontId="19" fillId="0" borderId="60" xfId="8" applyFont="1" applyFill="1" applyBorder="1" applyAlignment="1">
      <alignment vertical="center"/>
    </xf>
    <xf numFmtId="0" fontId="19" fillId="0" borderId="25" xfId="8" applyFont="1" applyFill="1" applyBorder="1" applyAlignment="1">
      <alignment vertical="center"/>
    </xf>
    <xf numFmtId="0" fontId="19" fillId="0" borderId="77" xfId="8" applyFont="1" applyFill="1" applyBorder="1" applyAlignment="1">
      <alignment vertical="center"/>
    </xf>
    <xf numFmtId="178" fontId="19" fillId="0" borderId="60"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15" fillId="0" borderId="30" xfId="8" applyFont="1" applyFill="1" applyBorder="1" applyAlignment="1">
      <alignment horizontal="center" vertical="center"/>
    </xf>
    <xf numFmtId="0" fontId="15" fillId="0" borderId="42" xfId="8" applyFont="1" applyFill="1" applyBorder="1" applyAlignment="1">
      <alignment horizontal="center" vertical="center"/>
    </xf>
    <xf numFmtId="0" fontId="15" fillId="0" borderId="32" xfId="8" applyFont="1" applyFill="1" applyBorder="1" applyAlignment="1">
      <alignment horizontal="center"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85" fontId="15" fillId="0" borderId="44" xfId="8" applyNumberFormat="1" applyFont="1" applyFill="1" applyBorder="1" applyAlignment="1">
      <alignment horizontal="right" vertical="center" shrinkToFit="1"/>
    </xf>
    <xf numFmtId="185" fontId="15" fillId="0" borderId="18" xfId="8" applyNumberFormat="1" applyFont="1" applyFill="1" applyBorder="1" applyAlignment="1">
      <alignment horizontal="right" vertical="center" shrinkToFit="1"/>
    </xf>
    <xf numFmtId="185" fontId="15" fillId="0" borderId="19" xfId="8" applyNumberFormat="1" applyFont="1" applyFill="1" applyBorder="1" applyAlignment="1">
      <alignment horizontal="right" vertical="center" shrinkToFit="1"/>
    </xf>
    <xf numFmtId="0" fontId="15" fillId="0" borderId="1" xfId="8" applyFont="1" applyFill="1" applyBorder="1" applyAlignment="1">
      <alignment horizontal="center" vertical="center"/>
    </xf>
    <xf numFmtId="0" fontId="15" fillId="0" borderId="2" xfId="8" applyFont="1" applyFill="1" applyBorder="1" applyAlignment="1">
      <alignment horizontal="center" vertical="center"/>
    </xf>
    <xf numFmtId="0" fontId="15" fillId="0" borderId="76" xfId="8" applyFont="1" applyFill="1" applyBorder="1" applyAlignment="1">
      <alignment vertical="center"/>
    </xf>
    <xf numFmtId="0" fontId="15" fillId="0" borderId="25" xfId="8" applyFont="1" applyFill="1" applyBorder="1" applyAlignment="1">
      <alignment vertical="center"/>
    </xf>
    <xf numFmtId="0" fontId="15" fillId="0" borderId="77" xfId="8" applyFont="1" applyFill="1" applyBorder="1" applyAlignment="1">
      <alignment vertical="center"/>
    </xf>
    <xf numFmtId="178" fontId="15" fillId="0" borderId="76" xfId="8" applyNumberFormat="1" applyFont="1" applyFill="1" applyBorder="1" applyAlignment="1">
      <alignment horizontal="right" vertical="center" shrinkToFit="1"/>
    </xf>
    <xf numFmtId="178" fontId="15" fillId="0" borderId="25" xfId="8" applyNumberFormat="1" applyFont="1" applyFill="1" applyBorder="1" applyAlignment="1">
      <alignment horizontal="right" vertical="center" shrinkToFit="1"/>
    </xf>
    <xf numFmtId="178" fontId="15" fillId="0" borderId="26" xfId="8" applyNumberFormat="1" applyFont="1" applyFill="1" applyBorder="1" applyAlignment="1">
      <alignment horizontal="right" vertical="center" shrinkToFit="1"/>
    </xf>
    <xf numFmtId="0" fontId="15" fillId="0" borderId="9" xfId="8" applyFont="1" applyFill="1" applyBorder="1" applyAlignment="1">
      <alignment horizontal="center" vertical="center"/>
    </xf>
    <xf numFmtId="0" fontId="15" fillId="0" borderId="7" xfId="8" applyFont="1" applyFill="1" applyBorder="1" applyAlignment="1">
      <alignment horizontal="center" vertical="center"/>
    </xf>
    <xf numFmtId="0" fontId="15" fillId="0" borderId="64" xfId="8" applyFont="1" applyFill="1" applyBorder="1" applyAlignment="1">
      <alignment horizontal="center" vertical="center"/>
    </xf>
    <xf numFmtId="182" fontId="15" fillId="0" borderId="7" xfId="8" applyNumberFormat="1" applyFont="1" applyFill="1" applyBorder="1" applyAlignment="1">
      <alignment horizontal="right" vertical="center" shrinkToFit="1"/>
    </xf>
    <xf numFmtId="182" fontId="15" fillId="0" borderId="0" xfId="8" applyNumberFormat="1" applyFont="1" applyFill="1" applyBorder="1" applyAlignment="1">
      <alignment horizontal="right" vertical="center" shrinkToFit="1"/>
    </xf>
    <xf numFmtId="182" fontId="15" fillId="0" borderId="64" xfId="8" applyNumberFormat="1" applyFont="1" applyFill="1" applyBorder="1" applyAlignment="1">
      <alignment horizontal="right" vertical="center" shrinkToFit="1"/>
    </xf>
    <xf numFmtId="0" fontId="15" fillId="0" borderId="14" xfId="8" applyFont="1" applyFill="1" applyBorder="1" applyAlignment="1">
      <alignment horizontal="center" vertical="center"/>
    </xf>
    <xf numFmtId="0" fontId="15" fillId="0" borderId="15" xfId="8" applyFont="1" applyFill="1" applyBorder="1" applyAlignment="1">
      <alignment horizontal="center" vertical="center"/>
    </xf>
    <xf numFmtId="0" fontId="15" fillId="0" borderId="47" xfId="8" applyFont="1" applyFill="1" applyBorder="1" applyAlignment="1">
      <alignment horizontal="center" vertical="center"/>
    </xf>
    <xf numFmtId="0" fontId="15" fillId="0" borderId="38" xfId="8" applyFont="1" applyFill="1" applyBorder="1" applyAlignment="1">
      <alignment horizontal="center" vertical="center"/>
    </xf>
    <xf numFmtId="0" fontId="15" fillId="0" borderId="61" xfId="8" applyFont="1" applyFill="1" applyBorder="1" applyAlignment="1">
      <alignment horizontal="center" vertical="center"/>
    </xf>
    <xf numFmtId="0" fontId="15" fillId="0" borderId="48" xfId="8" applyFont="1" applyFill="1" applyBorder="1" applyAlignment="1">
      <alignment horizontal="center" vertical="center"/>
    </xf>
    <xf numFmtId="0" fontId="15" fillId="0" borderId="69" xfId="8" applyFont="1" applyFill="1" applyBorder="1" applyAlignment="1">
      <alignment horizontal="center" vertical="center"/>
    </xf>
    <xf numFmtId="0" fontId="15" fillId="0" borderId="16" xfId="8" applyFont="1" applyFill="1" applyBorder="1" applyAlignment="1">
      <alignment horizontal="center" vertical="center"/>
    </xf>
    <xf numFmtId="0" fontId="15" fillId="0" borderId="62" xfId="8" applyFont="1" applyFill="1" applyBorder="1" applyAlignment="1">
      <alignment horizontal="center" vertical="center"/>
    </xf>
    <xf numFmtId="0" fontId="15" fillId="0" borderId="63" xfId="8" applyFont="1" applyFill="1" applyBorder="1" applyAlignment="1">
      <alignment horizontal="center" vertical="center"/>
    </xf>
    <xf numFmtId="0" fontId="15" fillId="0" borderId="70" xfId="8" applyFont="1" applyFill="1" applyBorder="1" applyAlignment="1">
      <alignment horizontal="center" vertical="center"/>
    </xf>
    <xf numFmtId="0" fontId="15" fillId="0" borderId="71" xfId="8" applyFont="1" applyFill="1" applyBorder="1" applyAlignment="1">
      <alignment horizontal="center" vertical="center"/>
    </xf>
    <xf numFmtId="49" fontId="15" fillId="0" borderId="41" xfId="8" applyNumberFormat="1" applyFont="1" applyFill="1" applyBorder="1" applyAlignment="1">
      <alignment horizontal="center" vertical="center"/>
    </xf>
    <xf numFmtId="49" fontId="15" fillId="0" borderId="12" xfId="8" applyNumberFormat="1" applyFont="1" applyFill="1" applyBorder="1" applyAlignment="1">
      <alignment horizontal="center" vertical="center"/>
    </xf>
    <xf numFmtId="49" fontId="15" fillId="0" borderId="13" xfId="8" applyNumberFormat="1" applyFont="1" applyFill="1" applyBorder="1" applyAlignment="1">
      <alignment horizontal="center" vertical="center"/>
    </xf>
    <xf numFmtId="49" fontId="15" fillId="0" borderId="62" xfId="8" applyNumberFormat="1" applyFont="1" applyFill="1" applyBorder="1" applyAlignment="1">
      <alignment horizontal="center" vertical="center"/>
    </xf>
    <xf numFmtId="49" fontId="15" fillId="0" borderId="64" xfId="8" applyNumberFormat="1" applyFont="1" applyFill="1" applyBorder="1" applyAlignment="1">
      <alignment horizontal="center" vertical="center"/>
    </xf>
    <xf numFmtId="49" fontId="15" fillId="0" borderId="70" xfId="8" applyNumberFormat="1" applyFont="1" applyFill="1" applyBorder="1" applyAlignment="1">
      <alignment horizontal="center" vertical="center"/>
    </xf>
    <xf numFmtId="49" fontId="15" fillId="0" borderId="73" xfId="8" applyNumberFormat="1" applyFont="1" applyFill="1" applyBorder="1" applyAlignment="1">
      <alignment horizontal="center" vertical="center"/>
    </xf>
    <xf numFmtId="49" fontId="15" fillId="0" borderId="74" xfId="8" applyNumberFormat="1" applyFont="1" applyFill="1" applyBorder="1" applyAlignment="1">
      <alignment horizontal="center" vertical="center"/>
    </xf>
    <xf numFmtId="0" fontId="15" fillId="0" borderId="36" xfId="8" applyFont="1" applyFill="1" applyBorder="1" applyAlignment="1">
      <alignment horizontal="left" vertical="center"/>
    </xf>
    <xf numFmtId="0" fontId="15" fillId="0" borderId="8" xfId="8" applyFont="1" applyFill="1" applyBorder="1" applyAlignment="1">
      <alignment horizontal="left" vertical="center"/>
    </xf>
    <xf numFmtId="0" fontId="15" fillId="0" borderId="9" xfId="8" applyFont="1" applyFill="1" applyBorder="1" applyAlignment="1">
      <alignment horizontal="left" vertical="center"/>
    </xf>
    <xf numFmtId="181" fontId="15" fillId="0" borderId="36" xfId="8" applyNumberFormat="1" applyFont="1" applyFill="1" applyBorder="1" applyAlignment="1">
      <alignment horizontal="right" vertical="center" shrinkToFit="1"/>
    </xf>
    <xf numFmtId="181" fontId="15" fillId="0" borderId="8" xfId="8" applyNumberFormat="1" applyFont="1" applyFill="1" applyBorder="1" applyAlignment="1">
      <alignment horizontal="right" vertical="center" shrinkToFit="1"/>
    </xf>
    <xf numFmtId="181" fontId="15" fillId="0" borderId="9" xfId="8" applyNumberFormat="1" applyFont="1" applyFill="1" applyBorder="1" applyAlignment="1">
      <alignment horizontal="right" vertical="center" shrinkToFit="1"/>
    </xf>
    <xf numFmtId="49" fontId="16" fillId="0" borderId="0" xfId="8" applyNumberFormat="1" applyFont="1" applyFill="1" applyAlignment="1">
      <alignment horizontal="center" vertical="center"/>
    </xf>
    <xf numFmtId="0" fontId="15" fillId="0" borderId="4" xfId="8" applyFont="1" applyFill="1" applyBorder="1" applyAlignment="1">
      <alignment horizontal="center" vertical="center"/>
    </xf>
    <xf numFmtId="0" fontId="15" fillId="0" borderId="23" xfId="8" applyFont="1" applyFill="1" applyBorder="1" applyAlignment="1">
      <alignment horizontal="center" vertical="center"/>
    </xf>
    <xf numFmtId="0" fontId="15" fillId="0" borderId="5" xfId="8" applyFont="1" applyFill="1" applyBorder="1" applyAlignment="1">
      <alignment horizontal="center" vertical="center"/>
    </xf>
    <xf numFmtId="0" fontId="15" fillId="0" borderId="66" xfId="8" applyFont="1" applyFill="1" applyBorder="1" applyAlignment="1">
      <alignment horizontal="center" vertical="center"/>
    </xf>
    <xf numFmtId="0" fontId="15" fillId="0" borderId="45" xfId="8" applyFont="1" applyFill="1" applyBorder="1" applyAlignment="1">
      <alignment horizontal="center" vertical="center"/>
    </xf>
    <xf numFmtId="0" fontId="15" fillId="0" borderId="60" xfId="8" applyFont="1" applyFill="1" applyBorder="1" applyAlignment="1">
      <alignment horizontal="center" vertical="center"/>
    </xf>
    <xf numFmtId="0" fontId="15" fillId="0" borderId="10" xfId="8" applyFont="1" applyFill="1" applyBorder="1" applyAlignment="1">
      <alignment horizontal="center" vertical="center"/>
    </xf>
    <xf numFmtId="0" fontId="15" fillId="0" borderId="67" xfId="8" applyFont="1" applyFill="1" applyBorder="1" applyAlignment="1">
      <alignment horizontal="center" vertical="center"/>
    </xf>
    <xf numFmtId="0" fontId="15" fillId="0" borderId="65" xfId="8" applyFont="1" applyFill="1" applyBorder="1" applyAlignment="1">
      <alignment horizontal="center" vertical="center"/>
    </xf>
    <xf numFmtId="0" fontId="15" fillId="0" borderId="3" xfId="8" applyFont="1" applyFill="1" applyBorder="1" applyAlignment="1">
      <alignment horizontal="center" vertical="center"/>
    </xf>
    <xf numFmtId="178" fontId="15" fillId="0" borderId="88"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5" fillId="5" borderId="88" xfId="11" applyNumberFormat="1" applyFont="1" applyFill="1" applyBorder="1" applyAlignment="1">
      <alignment horizontal="right" vertical="center" shrinkToFit="1"/>
    </xf>
    <xf numFmtId="178" fontId="15" fillId="5" borderId="0" xfId="11" applyNumberFormat="1" applyFont="1" applyFill="1" applyBorder="1" applyAlignment="1">
      <alignment horizontal="right" vertical="center" shrinkToFit="1"/>
    </xf>
    <xf numFmtId="178" fontId="15" fillId="5" borderId="85" xfId="11" applyNumberFormat="1" applyFont="1" applyFill="1" applyBorder="1" applyAlignment="1">
      <alignment horizontal="right" vertical="center" shrinkToFit="1"/>
    </xf>
    <xf numFmtId="0" fontId="15" fillId="5" borderId="88" xfId="11" applyFont="1" applyFill="1" applyBorder="1" applyAlignment="1">
      <alignment horizontal="right" vertical="center" shrinkToFit="1"/>
    </xf>
    <xf numFmtId="0" fontId="15" fillId="5" borderId="0" xfId="11" applyFont="1" applyFill="1" applyBorder="1" applyAlignment="1">
      <alignment horizontal="right" vertical="center" shrinkToFit="1"/>
    </xf>
    <xf numFmtId="0" fontId="15" fillId="5" borderId="38" xfId="11" applyFont="1" applyFill="1" applyBorder="1" applyAlignment="1">
      <alignment horizontal="right" vertical="center" shrinkToFit="1"/>
    </xf>
    <xf numFmtId="0" fontId="15" fillId="0" borderId="62" xfId="11" applyFont="1" applyBorder="1">
      <alignment vertical="center"/>
    </xf>
    <xf numFmtId="0" fontId="15" fillId="0" borderId="0" xfId="11" applyFont="1" applyBorder="1">
      <alignment vertical="center"/>
    </xf>
    <xf numFmtId="0" fontId="15" fillId="0" borderId="38" xfId="11" applyFont="1" applyBorder="1">
      <alignment vertical="center"/>
    </xf>
    <xf numFmtId="178" fontId="15" fillId="0" borderId="62" xfId="11" applyNumberFormat="1" applyFont="1" applyFill="1" applyBorder="1" applyAlignment="1">
      <alignment horizontal="right" vertical="center" shrinkToFit="1"/>
    </xf>
    <xf numFmtId="178" fontId="15" fillId="0" borderId="0" xfId="11" applyNumberFormat="1" applyFont="1" applyFill="1" applyBorder="1" applyAlignment="1">
      <alignment horizontal="right" vertical="center" shrinkToFit="1"/>
    </xf>
    <xf numFmtId="178" fontId="15" fillId="0" borderId="85" xfId="11" applyNumberFormat="1" applyFont="1" applyFill="1" applyBorder="1" applyAlignment="1">
      <alignment horizontal="right" vertical="center" shrinkToFit="1"/>
    </xf>
    <xf numFmtId="181" fontId="15" fillId="0" borderId="88" xfId="11" applyNumberFormat="1" applyFont="1" applyFill="1" applyBorder="1" applyAlignment="1">
      <alignment horizontal="right" vertical="center" shrinkToFit="1"/>
    </xf>
    <xf numFmtId="181" fontId="15" fillId="0" borderId="0" xfId="11" applyNumberFormat="1" applyFont="1" applyFill="1" applyBorder="1" applyAlignment="1">
      <alignment horizontal="right" vertical="center" shrinkToFit="1"/>
    </xf>
    <xf numFmtId="181" fontId="15" fillId="0" borderId="85" xfId="11" applyNumberFormat="1" applyFont="1" applyFill="1" applyBorder="1" applyAlignment="1">
      <alignment horizontal="right" vertical="center" shrinkToFit="1"/>
    </xf>
    <xf numFmtId="0" fontId="15" fillId="0" borderId="37" xfId="11" applyFont="1" applyBorder="1">
      <alignment vertical="center"/>
    </xf>
    <xf numFmtId="0" fontId="15" fillId="0" borderId="52" xfId="11" applyFont="1" applyBorder="1">
      <alignment vertical="center"/>
    </xf>
    <xf numFmtId="0" fontId="15" fillId="0" borderId="40" xfId="11" applyFont="1" applyBorder="1">
      <alignment vertical="center"/>
    </xf>
    <xf numFmtId="178" fontId="15" fillId="0" borderId="37" xfId="11" applyNumberFormat="1" applyFont="1" applyFill="1" applyBorder="1" applyAlignment="1">
      <alignment horizontal="right" vertical="center" shrinkToFit="1"/>
    </xf>
    <xf numFmtId="0" fontId="1" fillId="0" borderId="52" xfId="11" applyFill="1" applyBorder="1" applyAlignment="1">
      <alignment horizontal="right" vertical="center" shrinkToFit="1"/>
    </xf>
    <xf numFmtId="0" fontId="1" fillId="0" borderId="89" xfId="11" applyFill="1" applyBorder="1" applyAlignment="1">
      <alignment horizontal="right" vertical="center" shrinkToFit="1"/>
    </xf>
    <xf numFmtId="181" fontId="15" fillId="0" borderId="91" xfId="11" applyNumberFormat="1" applyFont="1" applyFill="1" applyBorder="1" applyAlignment="1">
      <alignment horizontal="right" vertical="center" shrinkToFit="1"/>
    </xf>
    <xf numFmtId="181" fontId="1" fillId="0" borderId="52"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5" fillId="0" borderId="91" xfId="11" applyNumberFormat="1" applyFont="1" applyFill="1" applyBorder="1" applyAlignment="1">
      <alignment horizontal="right" vertical="center" shrinkToFit="1"/>
    </xf>
    <xf numFmtId="178" fontId="15" fillId="5" borderId="91" xfId="11" applyNumberFormat="1" applyFont="1" applyFill="1" applyBorder="1" applyAlignment="1">
      <alignment horizontal="right" vertical="center" shrinkToFit="1"/>
    </xf>
    <xf numFmtId="178" fontId="15" fillId="5" borderId="52" xfId="11" applyNumberFormat="1" applyFont="1" applyFill="1" applyBorder="1" applyAlignment="1">
      <alignment horizontal="right" vertical="center" shrinkToFit="1"/>
    </xf>
    <xf numFmtId="178" fontId="15" fillId="5" borderId="89" xfId="11" applyNumberFormat="1" applyFont="1" applyFill="1" applyBorder="1" applyAlignment="1">
      <alignment horizontal="right" vertical="center" shrinkToFit="1"/>
    </xf>
    <xf numFmtId="0" fontId="15" fillId="5" borderId="91" xfId="11" applyFont="1" applyFill="1" applyBorder="1" applyAlignment="1">
      <alignment horizontal="right" vertical="center" shrinkToFit="1"/>
    </xf>
    <xf numFmtId="0" fontId="15" fillId="5" borderId="52" xfId="11" applyFont="1" applyFill="1" applyBorder="1" applyAlignment="1">
      <alignment horizontal="right" vertical="center" shrinkToFit="1"/>
    </xf>
    <xf numFmtId="0" fontId="15" fillId="5" borderId="40" xfId="11" applyFont="1" applyFill="1" applyBorder="1" applyAlignment="1">
      <alignment horizontal="right" vertical="center" shrinkToFit="1"/>
    </xf>
    <xf numFmtId="0" fontId="15" fillId="0" borderId="41" xfId="11" applyFont="1" applyBorder="1" applyAlignment="1">
      <alignment horizontal="center" vertical="center" textRotation="255"/>
    </xf>
    <xf numFmtId="0" fontId="15" fillId="0" borderId="46" xfId="11" applyFont="1" applyBorder="1" applyAlignment="1">
      <alignment horizontal="center" vertical="center" textRotation="255"/>
    </xf>
    <xf numFmtId="0" fontId="15" fillId="0" borderId="62" xfId="11" applyFont="1" applyBorder="1" applyAlignment="1">
      <alignment horizontal="center" vertical="center" textRotation="255"/>
    </xf>
    <xf numFmtId="0" fontId="15" fillId="0" borderId="38" xfId="11" applyFont="1" applyBorder="1" applyAlignment="1">
      <alignment horizontal="center" vertical="center" textRotation="255"/>
    </xf>
    <xf numFmtId="0" fontId="15" fillId="0" borderId="37" xfId="11" applyFont="1" applyBorder="1" applyAlignment="1">
      <alignment horizontal="center" vertical="center" textRotation="255"/>
    </xf>
    <xf numFmtId="0" fontId="15"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5" fillId="0" borderId="62" xfId="11" applyFont="1" applyFill="1" applyBorder="1" applyAlignment="1">
      <alignment horizontal="left" vertical="center"/>
    </xf>
    <xf numFmtId="0" fontId="15" fillId="0" borderId="0" xfId="11" applyFont="1" applyFill="1" applyBorder="1" applyAlignment="1">
      <alignment horizontal="left" vertical="center"/>
    </xf>
    <xf numFmtId="0" fontId="15"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5" fillId="0" borderId="0" xfId="11" applyFont="1" applyFill="1" applyBorder="1">
      <alignment vertical="center"/>
    </xf>
    <xf numFmtId="0" fontId="15" fillId="0" borderId="38" xfId="11" applyFont="1" applyFill="1" applyBorder="1">
      <alignment vertical="center"/>
    </xf>
    <xf numFmtId="178" fontId="15" fillId="0" borderId="38" xfId="11" applyNumberFormat="1" applyFont="1" applyFill="1" applyBorder="1" applyAlignment="1">
      <alignment horizontal="right" vertical="center" shrinkToFit="1"/>
    </xf>
    <xf numFmtId="0" fontId="15" fillId="0" borderId="62" xfId="11" applyFont="1" applyFill="1" applyBorder="1">
      <alignment vertical="center"/>
    </xf>
    <xf numFmtId="0" fontId="15" fillId="0" borderId="62" xfId="11" applyFont="1" applyFill="1" applyBorder="1" applyAlignment="1">
      <alignment horizontal="center" vertical="center" wrapText="1"/>
    </xf>
    <xf numFmtId="0" fontId="15" fillId="0" borderId="0" xfId="11" applyFont="1" applyFill="1" applyBorder="1" applyAlignment="1">
      <alignment horizontal="center" vertical="center" wrapText="1"/>
    </xf>
    <xf numFmtId="0" fontId="15" fillId="0" borderId="37" xfId="11" applyFont="1" applyFill="1" applyBorder="1" applyAlignment="1">
      <alignment horizontal="center" vertical="center" wrapText="1"/>
    </xf>
    <xf numFmtId="0" fontId="15" fillId="0" borderId="52" xfId="11" applyFont="1" applyFill="1" applyBorder="1" applyAlignment="1">
      <alignment horizontal="center" vertical="center" wrapText="1"/>
    </xf>
    <xf numFmtId="0" fontId="15" fillId="0" borderId="37" xfId="11" applyFont="1" applyFill="1" applyBorder="1" applyAlignment="1">
      <alignment horizontal="left" vertical="center"/>
    </xf>
    <xf numFmtId="0" fontId="15" fillId="0" borderId="52" xfId="11" applyFont="1" applyFill="1" applyBorder="1" applyAlignment="1">
      <alignment horizontal="left" vertical="center"/>
    </xf>
    <xf numFmtId="0" fontId="15" fillId="0" borderId="40" xfId="11" applyFont="1" applyFill="1" applyBorder="1" applyAlignment="1">
      <alignment horizontal="left" vertical="center"/>
    </xf>
    <xf numFmtId="178" fontId="15" fillId="0" borderId="52"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5" fillId="0" borderId="52" xfId="11" applyFont="1" applyFill="1" applyBorder="1">
      <alignment vertical="center"/>
    </xf>
    <xf numFmtId="0" fontId="15" fillId="0" borderId="40" xfId="11" applyFont="1" applyFill="1" applyBorder="1">
      <alignment vertical="center"/>
    </xf>
    <xf numFmtId="178" fontId="15" fillId="0" borderId="40" xfId="11" applyNumberFormat="1" applyFont="1" applyFill="1" applyBorder="1" applyAlignment="1">
      <alignment horizontal="right" vertical="center" shrinkToFit="1"/>
    </xf>
    <xf numFmtId="178" fontId="15" fillId="0" borderId="89" xfId="11" applyNumberFormat="1" applyFont="1" applyFill="1" applyBorder="1" applyAlignment="1">
      <alignment horizontal="right" vertical="center" shrinkToFit="1"/>
    </xf>
    <xf numFmtId="181" fontId="15" fillId="0" borderId="90" xfId="11" applyNumberFormat="1" applyFont="1" applyFill="1" applyBorder="1" applyAlignment="1">
      <alignment horizontal="right" vertical="center" shrinkToFit="1"/>
    </xf>
    <xf numFmtId="178" fontId="15" fillId="0" borderId="90" xfId="11" applyNumberFormat="1" applyFont="1" applyFill="1" applyBorder="1" applyAlignment="1">
      <alignment horizontal="right" vertical="center" shrinkToFit="1"/>
    </xf>
    <xf numFmtId="181" fontId="15" fillId="0" borderId="52" xfId="11" applyNumberFormat="1" applyFont="1" applyFill="1" applyBorder="1" applyAlignment="1">
      <alignment horizontal="right" vertical="center" shrinkToFit="1"/>
    </xf>
    <xf numFmtId="181" fontId="15" fillId="0" borderId="40" xfId="11" applyNumberFormat="1" applyFont="1" applyFill="1" applyBorder="1" applyAlignment="1">
      <alignment horizontal="right" vertical="center" shrinkToFit="1"/>
    </xf>
    <xf numFmtId="181" fontId="15" fillId="0" borderId="86" xfId="11" applyNumberFormat="1" applyFont="1" applyFill="1" applyBorder="1" applyAlignment="1">
      <alignment horizontal="right" vertical="center" shrinkToFit="1"/>
    </xf>
    <xf numFmtId="178" fontId="15" fillId="0" borderId="86" xfId="11" applyNumberFormat="1" applyFont="1" applyFill="1" applyBorder="1" applyAlignment="1">
      <alignment horizontal="right" vertical="center" shrinkToFit="1"/>
    </xf>
    <xf numFmtId="181" fontId="15" fillId="0" borderId="38" xfId="11" applyNumberFormat="1" applyFont="1" applyFill="1" applyBorder="1" applyAlignment="1">
      <alignment horizontal="right" vertical="center" shrinkToFit="1"/>
    </xf>
    <xf numFmtId="178" fontId="15" fillId="0" borderId="41" xfId="11" applyNumberFormat="1" applyFont="1" applyFill="1" applyBorder="1" applyAlignment="1">
      <alignment horizontal="right" vertical="center" shrinkToFit="1"/>
    </xf>
    <xf numFmtId="178" fontId="15" fillId="0" borderId="12" xfId="11" applyNumberFormat="1" applyFont="1" applyFill="1" applyBorder="1" applyAlignment="1">
      <alignment horizontal="right" vertical="center" shrinkToFit="1"/>
    </xf>
    <xf numFmtId="178" fontId="15" fillId="0" borderId="46" xfId="11" applyNumberFormat="1" applyFont="1" applyFill="1" applyBorder="1" applyAlignment="1">
      <alignment horizontal="right" vertical="center" shrinkToFit="1"/>
    </xf>
    <xf numFmtId="0" fontId="15" fillId="0" borderId="41" xfId="11" applyFont="1" applyFill="1" applyBorder="1" applyAlignment="1">
      <alignment horizontal="left" vertical="center"/>
    </xf>
    <xf numFmtId="0" fontId="15" fillId="0" borderId="12" xfId="11" applyFont="1" applyFill="1" applyBorder="1" applyAlignment="1">
      <alignment horizontal="left" vertical="center"/>
    </xf>
    <xf numFmtId="0" fontId="15" fillId="0" borderId="46" xfId="11" applyFont="1" applyFill="1" applyBorder="1" applyAlignment="1">
      <alignment horizontal="left" vertical="center"/>
    </xf>
    <xf numFmtId="0" fontId="15" fillId="0" borderId="41" xfId="11" applyFont="1" applyFill="1" applyBorder="1">
      <alignment vertical="center"/>
    </xf>
    <xf numFmtId="0" fontId="15" fillId="0" borderId="12" xfId="11" applyFont="1" applyFill="1" applyBorder="1">
      <alignment vertical="center"/>
    </xf>
    <xf numFmtId="0" fontId="15" fillId="0" borderId="46" xfId="11" applyFont="1" applyFill="1" applyBorder="1">
      <alignment vertical="center"/>
    </xf>
    <xf numFmtId="0" fontId="15" fillId="0" borderId="39" xfId="11" applyFont="1" applyBorder="1" applyAlignment="1">
      <alignment horizontal="center" vertical="center"/>
    </xf>
    <xf numFmtId="0" fontId="15" fillId="0" borderId="31" xfId="11" applyFont="1" applyBorder="1" applyAlignment="1">
      <alignment horizontal="center" vertical="center"/>
    </xf>
    <xf numFmtId="0" fontId="15" fillId="0" borderId="42" xfId="11" applyFont="1" applyBorder="1" applyAlignment="1">
      <alignment horizontal="center" vertical="center"/>
    </xf>
    <xf numFmtId="181" fontId="15" fillId="0" borderId="37" xfId="11" applyNumberFormat="1" applyFont="1" applyFill="1" applyBorder="1" applyAlignment="1">
      <alignment horizontal="right" vertical="center" shrinkToFit="1"/>
    </xf>
    <xf numFmtId="181" fontId="15" fillId="0" borderId="62"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5"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5" fillId="0" borderId="12" xfId="11" applyNumberFormat="1" applyFont="1" applyFill="1" applyBorder="1" applyAlignment="1">
      <alignment horizontal="right" vertical="center" shrinkToFit="1"/>
    </xf>
    <xf numFmtId="0" fontId="1" fillId="0" borderId="46" xfId="11" applyFill="1" applyBorder="1" applyAlignment="1">
      <alignment horizontal="right" vertical="center" shrinkToFit="1"/>
    </xf>
    <xf numFmtId="0" fontId="15" fillId="0" borderId="41" xfId="11" applyFont="1" applyFill="1" applyBorder="1" applyAlignment="1">
      <alignment horizontal="center" vertical="center" textRotation="255"/>
    </xf>
    <xf numFmtId="0" fontId="15" fillId="0" borderId="46" xfId="11" applyFont="1" applyFill="1" applyBorder="1" applyAlignment="1">
      <alignment horizontal="center" vertical="center" textRotation="255"/>
    </xf>
    <xf numFmtId="0" fontId="15" fillId="0" borderId="62" xfId="11" applyFont="1" applyFill="1" applyBorder="1" applyAlignment="1">
      <alignment horizontal="center" vertical="center" textRotation="255"/>
    </xf>
    <xf numFmtId="0" fontId="15" fillId="0" borderId="38" xfId="11" applyFont="1" applyFill="1" applyBorder="1" applyAlignment="1">
      <alignment horizontal="center" vertical="center" textRotation="255"/>
    </xf>
    <xf numFmtId="0" fontId="15" fillId="0" borderId="37" xfId="11" applyFont="1" applyFill="1" applyBorder="1" applyAlignment="1">
      <alignment horizontal="center" vertical="center" textRotation="255"/>
    </xf>
    <xf numFmtId="0" fontId="15" fillId="0" borderId="40" xfId="11" applyFont="1" applyFill="1" applyBorder="1" applyAlignment="1">
      <alignment horizontal="center" vertical="center" textRotation="255"/>
    </xf>
    <xf numFmtId="0" fontId="15" fillId="0" borderId="41" xfId="11" applyFont="1" applyBorder="1" applyAlignment="1">
      <alignment horizontal="center" vertical="center" wrapText="1"/>
    </xf>
    <xf numFmtId="0" fontId="15" fillId="0" borderId="12" xfId="11" applyFont="1" applyBorder="1" applyAlignment="1">
      <alignment horizontal="center" vertical="center" wrapText="1"/>
    </xf>
    <xf numFmtId="0" fontId="15" fillId="0" borderId="62" xfId="11" applyFont="1" applyBorder="1" applyAlignment="1">
      <alignment horizontal="center" vertical="center" wrapText="1"/>
    </xf>
    <xf numFmtId="0" fontId="15" fillId="0" borderId="0" xfId="11" applyFont="1" applyBorder="1" applyAlignment="1">
      <alignment horizontal="center" vertical="center" wrapText="1"/>
    </xf>
    <xf numFmtId="0" fontId="15" fillId="0" borderId="37" xfId="11" applyFont="1" applyBorder="1" applyAlignment="1">
      <alignment horizontal="center" vertical="center" wrapText="1"/>
    </xf>
    <xf numFmtId="0" fontId="15" fillId="0" borderId="52" xfId="11" applyFont="1" applyBorder="1" applyAlignment="1">
      <alignment horizontal="center" vertical="center" wrapText="1"/>
    </xf>
    <xf numFmtId="0" fontId="15" fillId="0" borderId="12" xfId="11" applyFont="1" applyBorder="1" applyAlignment="1">
      <alignment vertical="center" textRotation="255"/>
    </xf>
    <xf numFmtId="0" fontId="15" fillId="0" borderId="0" xfId="11" applyFont="1" applyBorder="1" applyAlignment="1">
      <alignment vertical="center" textRotation="255"/>
    </xf>
    <xf numFmtId="0" fontId="15" fillId="0" borderId="52" xfId="11" applyFont="1" applyBorder="1" applyAlignment="1">
      <alignment vertical="center" textRotation="255"/>
    </xf>
    <xf numFmtId="0" fontId="15" fillId="0" borderId="41" xfId="11" applyFont="1" applyBorder="1">
      <alignment vertical="center"/>
    </xf>
    <xf numFmtId="0" fontId="15" fillId="0" borderId="12" xfId="11" applyFont="1" applyBorder="1">
      <alignment vertical="center"/>
    </xf>
    <xf numFmtId="0" fontId="15" fillId="0" borderId="46"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5" fillId="0" borderId="87" xfId="11" applyNumberFormat="1" applyFont="1" applyFill="1" applyBorder="1" applyAlignment="1">
      <alignment horizontal="right" vertical="center" shrinkToFit="1"/>
    </xf>
    <xf numFmtId="0" fontId="21" fillId="0" borderId="62" xfId="11" applyFont="1" applyBorder="1">
      <alignment vertical="center"/>
    </xf>
    <xf numFmtId="0" fontId="21" fillId="0" borderId="0" xfId="11" applyFont="1" applyBorder="1">
      <alignment vertical="center"/>
    </xf>
    <xf numFmtId="0" fontId="21" fillId="0" borderId="38" xfId="11" applyFont="1" applyBorder="1">
      <alignment vertical="center"/>
    </xf>
    <xf numFmtId="0" fontId="15" fillId="0" borderId="62" xfId="11" applyFont="1" applyBorder="1" applyAlignment="1">
      <alignment vertical="center"/>
    </xf>
    <xf numFmtId="0" fontId="12" fillId="0" borderId="0" xfId="6" applyBorder="1" applyAlignment="1">
      <alignment vertical="center"/>
    </xf>
    <xf numFmtId="0" fontId="12" fillId="0" borderId="38" xfId="6" applyBorder="1" applyAlignment="1">
      <alignment vertical="center"/>
    </xf>
    <xf numFmtId="178" fontId="15" fillId="0" borderId="84" xfId="11" applyNumberFormat="1" applyFont="1" applyFill="1" applyBorder="1" applyAlignment="1">
      <alignment horizontal="right" vertical="center" shrinkToFit="1"/>
    </xf>
    <xf numFmtId="178" fontId="15" fillId="0" borderId="82" xfId="11" applyNumberFormat="1" applyFont="1" applyFill="1" applyBorder="1" applyAlignment="1">
      <alignment horizontal="right" vertical="center" shrinkToFit="1"/>
    </xf>
    <xf numFmtId="181" fontId="15" fillId="0" borderId="84" xfId="11" applyNumberFormat="1" applyFont="1" applyFill="1" applyBorder="1" applyAlignment="1">
      <alignment horizontal="right" vertical="center" shrinkToFit="1"/>
    </xf>
    <xf numFmtId="181" fontId="15" fillId="0" borderId="46" xfId="11" applyNumberFormat="1" applyFont="1" applyFill="1" applyBorder="1" applyAlignment="1">
      <alignment horizontal="right" vertical="center" shrinkToFit="1"/>
    </xf>
    <xf numFmtId="0" fontId="12" fillId="0" borderId="0" xfId="6" applyAlignment="1">
      <alignment vertical="center"/>
    </xf>
    <xf numFmtId="181" fontId="15" fillId="0" borderId="82" xfId="11" applyNumberFormat="1" applyFont="1" applyFill="1" applyBorder="1" applyAlignment="1">
      <alignment horizontal="right" vertical="center" shrinkToFit="1"/>
    </xf>
    <xf numFmtId="0" fontId="15" fillId="0" borderId="39" xfId="11" applyFont="1" applyFill="1" applyBorder="1" applyAlignment="1">
      <alignment horizontal="center" vertical="center"/>
    </xf>
    <xf numFmtId="0" fontId="15" fillId="0" borderId="31" xfId="11" applyFont="1" applyFill="1" applyBorder="1" applyAlignment="1">
      <alignment horizontal="center" vertical="center"/>
    </xf>
    <xf numFmtId="0" fontId="15" fillId="0" borderId="42" xfId="11" applyFont="1" applyFill="1" applyBorder="1" applyAlignment="1">
      <alignment horizontal="center" vertical="center"/>
    </xf>
    <xf numFmtId="0" fontId="15" fillId="0" borderId="37" xfId="11" applyFont="1" applyFill="1" applyBorder="1">
      <alignment vertical="center"/>
    </xf>
    <xf numFmtId="178" fontId="15" fillId="0" borderId="62" xfId="11" applyNumberFormat="1" applyFont="1" applyFill="1" applyBorder="1" applyAlignment="1">
      <alignment horizontal="right" vertical="center"/>
    </xf>
    <xf numFmtId="178" fontId="15" fillId="0" borderId="0" xfId="11" applyNumberFormat="1" applyFont="1" applyFill="1" applyBorder="1" applyAlignment="1">
      <alignment horizontal="right" vertical="center"/>
    </xf>
    <xf numFmtId="178" fontId="15" fillId="0" borderId="85" xfId="11" applyNumberFormat="1" applyFont="1" applyFill="1" applyBorder="1" applyAlignment="1">
      <alignment horizontal="right" vertical="center"/>
    </xf>
    <xf numFmtId="181" fontId="15" fillId="0" borderId="86" xfId="11" applyNumberFormat="1" applyFont="1" applyFill="1" applyBorder="1" applyAlignment="1">
      <alignment horizontal="right" vertical="center"/>
    </xf>
    <xf numFmtId="178" fontId="15" fillId="0" borderId="88" xfId="11" applyNumberFormat="1" applyFont="1" applyFill="1" applyBorder="1" applyAlignment="1">
      <alignment horizontal="right" vertical="center"/>
    </xf>
    <xf numFmtId="0" fontId="21" fillId="0" borderId="39" xfId="11" applyFont="1" applyFill="1" applyBorder="1" applyAlignment="1">
      <alignment horizontal="center" vertical="center"/>
    </xf>
    <xf numFmtId="0" fontId="21" fillId="0" borderId="31" xfId="11" applyFont="1" applyFill="1" applyBorder="1" applyAlignment="1">
      <alignment horizontal="center" vertical="center"/>
    </xf>
    <xf numFmtId="0" fontId="21" fillId="0" borderId="42" xfId="11" applyFont="1" applyFill="1" applyBorder="1" applyAlignment="1">
      <alignment horizontal="center" vertical="center"/>
    </xf>
    <xf numFmtId="178" fontId="15" fillId="0" borderId="38" xfId="11" applyNumberFormat="1" applyFont="1" applyFill="1" applyBorder="1" applyAlignment="1">
      <alignment horizontal="right" vertical="center"/>
    </xf>
    <xf numFmtId="181" fontId="15" fillId="0" borderId="83" xfId="11" applyNumberFormat="1" applyFont="1" applyFill="1" applyBorder="1" applyAlignment="1">
      <alignment horizontal="right" vertical="center" shrinkToFit="1"/>
    </xf>
    <xf numFmtId="178" fontId="15" fillId="0" borderId="83" xfId="11" applyNumberFormat="1" applyFont="1" applyFill="1" applyBorder="1" applyAlignment="1">
      <alignment horizontal="right" vertical="center" shrinkToFit="1"/>
    </xf>
    <xf numFmtId="49" fontId="18" fillId="0" borderId="1" xfId="11" applyNumberFormat="1" applyFont="1" applyFill="1" applyBorder="1" applyAlignment="1">
      <alignment horizontal="center" vertical="center"/>
    </xf>
    <xf numFmtId="49" fontId="18" fillId="0" borderId="2" xfId="11" applyNumberFormat="1" applyFont="1" applyFill="1" applyBorder="1" applyAlignment="1">
      <alignment horizontal="center" vertical="center"/>
    </xf>
    <xf numFmtId="49" fontId="18" fillId="0" borderId="3" xfId="11" applyNumberFormat="1" applyFont="1" applyFill="1" applyBorder="1" applyAlignment="1">
      <alignment horizontal="center" vertical="center"/>
    </xf>
    <xf numFmtId="0" fontId="15" fillId="0" borderId="34" xfId="11" applyFont="1" applyBorder="1" applyAlignment="1">
      <alignment horizontal="center" vertical="center"/>
    </xf>
    <xf numFmtId="0" fontId="29" fillId="6" borderId="73" xfId="12" applyFont="1" applyFill="1" applyBorder="1" applyAlignment="1" applyProtection="1">
      <alignment horizontal="center" vertical="center"/>
    </xf>
    <xf numFmtId="0" fontId="29" fillId="6" borderId="68" xfId="12" applyFont="1" applyFill="1" applyBorder="1" applyAlignment="1" applyProtection="1">
      <alignment horizontal="center" vertical="center"/>
    </xf>
    <xf numFmtId="187" fontId="29" fillId="6" borderId="130" xfId="14" applyNumberFormat="1" applyFont="1" applyFill="1" applyBorder="1" applyAlignment="1" applyProtection="1">
      <alignment horizontal="right" vertical="center" shrinkToFit="1"/>
    </xf>
    <xf numFmtId="187" fontId="29" fillId="6" borderId="18" xfId="14" applyNumberFormat="1" applyFont="1" applyFill="1" applyBorder="1" applyAlignment="1" applyProtection="1">
      <alignment horizontal="right" vertical="center" shrinkToFit="1"/>
    </xf>
    <xf numFmtId="187" fontId="29" fillId="6" borderId="184" xfId="14" applyNumberFormat="1" applyFont="1" applyFill="1" applyBorder="1" applyAlignment="1" applyProtection="1">
      <alignment horizontal="right" vertical="center" shrinkToFit="1"/>
    </xf>
    <xf numFmtId="187" fontId="29" fillId="6" borderId="166" xfId="14" applyNumberFormat="1" applyFont="1" applyFill="1" applyBorder="1" applyAlignment="1" applyProtection="1">
      <alignment horizontal="right" vertical="center" shrinkToFit="1"/>
    </xf>
    <xf numFmtId="187" fontId="29" fillId="6" borderId="167" xfId="14" applyNumberFormat="1" applyFont="1" applyFill="1" applyBorder="1" applyAlignment="1" applyProtection="1">
      <alignment horizontal="right" vertical="center" shrinkToFit="1"/>
    </xf>
    <xf numFmtId="187" fontId="29" fillId="6" borderId="185" xfId="14" applyNumberFormat="1" applyFont="1" applyFill="1" applyBorder="1" applyAlignment="1" applyProtection="1">
      <alignment horizontal="right" vertical="center" shrinkToFit="1"/>
    </xf>
    <xf numFmtId="0" fontId="29" fillId="6" borderId="72" xfId="12" applyFont="1" applyFill="1" applyBorder="1" applyProtection="1">
      <alignment vertical="center"/>
    </xf>
    <xf numFmtId="0" fontId="29" fillId="6" borderId="73" xfId="12" applyFont="1" applyFill="1" applyBorder="1" applyProtection="1">
      <alignment vertical="center"/>
    </xf>
    <xf numFmtId="0" fontId="29" fillId="6" borderId="68" xfId="12" applyFont="1" applyFill="1" applyBorder="1" applyProtection="1">
      <alignment vertical="center"/>
    </xf>
    <xf numFmtId="188" fontId="29" fillId="6" borderId="70" xfId="14" applyNumberFormat="1" applyFont="1" applyFill="1" applyBorder="1" applyAlignment="1" applyProtection="1">
      <alignment horizontal="right" vertical="center" shrinkToFit="1"/>
    </xf>
    <xf numFmtId="188" fontId="29" fillId="6" borderId="73" xfId="14" applyNumberFormat="1" applyFont="1" applyFill="1" applyBorder="1" applyAlignment="1" applyProtection="1">
      <alignment horizontal="right" vertical="center" shrinkToFit="1"/>
    </xf>
    <xf numFmtId="188" fontId="29" fillId="6" borderId="68" xfId="14" applyNumberFormat="1" applyFont="1" applyFill="1" applyBorder="1" applyAlignment="1" applyProtection="1">
      <alignment horizontal="right" vertical="center" shrinkToFit="1"/>
    </xf>
    <xf numFmtId="188" fontId="29" fillId="6" borderId="181" xfId="14" applyNumberFormat="1" applyFont="1" applyFill="1" applyBorder="1" applyAlignment="1" applyProtection="1">
      <alignment horizontal="right" vertical="center" shrinkToFit="1"/>
    </xf>
    <xf numFmtId="188" fontId="29" fillId="6" borderId="182" xfId="14" applyNumberFormat="1" applyFont="1" applyFill="1" applyBorder="1" applyAlignment="1" applyProtection="1">
      <alignment horizontal="right" vertical="center" shrinkToFit="1"/>
    </xf>
    <xf numFmtId="188" fontId="29" fillId="6" borderId="183"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wrapText="1"/>
    </xf>
    <xf numFmtId="0" fontId="29" fillId="6" borderId="12" xfId="12" applyFont="1" applyFill="1" applyBorder="1" applyAlignment="1" applyProtection="1">
      <alignment horizontal="left" vertical="center" wrapText="1"/>
    </xf>
    <xf numFmtId="0" fontId="29" fillId="6" borderId="72" xfId="12" applyFont="1" applyFill="1" applyBorder="1" applyAlignment="1" applyProtection="1">
      <alignment horizontal="left" vertical="center" wrapText="1"/>
    </xf>
    <xf numFmtId="0" fontId="29" fillId="6" borderId="73" xfId="12" applyFont="1" applyFill="1" applyBorder="1" applyAlignment="1" applyProtection="1">
      <alignment horizontal="left" vertical="center" wrapText="1"/>
    </xf>
    <xf numFmtId="0" fontId="29" fillId="6" borderId="12" xfId="12" applyFont="1" applyFill="1" applyBorder="1" applyAlignment="1" applyProtection="1">
      <alignment horizontal="center" vertical="center"/>
    </xf>
    <xf numFmtId="0" fontId="29" fillId="6" borderId="46" xfId="12" applyFont="1" applyFill="1" applyBorder="1" applyAlignment="1" applyProtection="1">
      <alignment horizontal="center" vertical="center"/>
    </xf>
    <xf numFmtId="187" fontId="29" fillId="6" borderId="39" xfId="14" applyNumberFormat="1" applyFont="1" applyFill="1" applyBorder="1" applyAlignment="1" applyProtection="1">
      <alignment horizontal="right" vertical="center" shrinkToFit="1"/>
    </xf>
    <xf numFmtId="187" fontId="29" fillId="6" borderId="31" xfId="14" applyNumberFormat="1" applyFont="1" applyFill="1" applyBorder="1" applyAlignment="1" applyProtection="1">
      <alignment horizontal="right" vertical="center" shrinkToFit="1"/>
    </xf>
    <xf numFmtId="187" fontId="29" fillId="6" borderId="156" xfId="14" applyNumberFormat="1" applyFont="1" applyFill="1" applyBorder="1" applyAlignment="1" applyProtection="1">
      <alignment horizontal="right" vertical="center" shrinkToFit="1"/>
    </xf>
    <xf numFmtId="187" fontId="29" fillId="6" borderId="157" xfId="14" applyNumberFormat="1" applyFont="1" applyFill="1" applyBorder="1" applyAlignment="1" applyProtection="1">
      <alignment horizontal="right" vertical="center" shrinkToFit="1"/>
    </xf>
    <xf numFmtId="187" fontId="29" fillId="6" borderId="158" xfId="14" applyNumberFormat="1" applyFont="1" applyFill="1" applyBorder="1" applyAlignment="1" applyProtection="1">
      <alignment horizontal="right" vertical="center" shrinkToFit="1"/>
    </xf>
    <xf numFmtId="187" fontId="29" fillId="6" borderId="159" xfId="14" applyNumberFormat="1" applyFont="1" applyFill="1" applyBorder="1" applyAlignment="1" applyProtection="1">
      <alignment horizontal="right" vertical="center" shrinkToFit="1"/>
    </xf>
    <xf numFmtId="187" fontId="29" fillId="6" borderId="160" xfId="14" applyNumberFormat="1" applyFont="1" applyFill="1" applyBorder="1" applyAlignment="1" applyProtection="1">
      <alignment horizontal="right" vertical="center" shrinkToFit="1"/>
    </xf>
    <xf numFmtId="0" fontId="29" fillId="6" borderId="7" xfId="12" applyFont="1" applyFill="1" applyBorder="1" applyProtection="1">
      <alignment vertical="center"/>
    </xf>
    <xf numFmtId="0" fontId="29" fillId="6" borderId="0" xfId="12" applyFont="1" applyFill="1" applyBorder="1" applyProtection="1">
      <alignment vertical="center"/>
    </xf>
    <xf numFmtId="0" fontId="29" fillId="6" borderId="38" xfId="12" applyFont="1" applyFill="1" applyBorder="1" applyProtection="1">
      <alignment vertical="center"/>
    </xf>
    <xf numFmtId="188" fontId="29" fillId="6" borderId="62" xfId="14" applyNumberFormat="1" applyFont="1" applyFill="1" applyBorder="1" applyAlignment="1" applyProtection="1">
      <alignment horizontal="right" vertical="center" shrinkToFit="1"/>
    </xf>
    <xf numFmtId="188" fontId="29" fillId="6" borderId="0" xfId="14" applyNumberFormat="1" applyFont="1" applyFill="1" applyBorder="1" applyAlignment="1" applyProtection="1">
      <alignment horizontal="right" vertical="center" shrinkToFit="1"/>
    </xf>
    <xf numFmtId="188" fontId="29" fillId="6" borderId="38" xfId="14" applyNumberFormat="1" applyFont="1" applyFill="1" applyBorder="1" applyAlignment="1" applyProtection="1">
      <alignment horizontal="right" vertical="center" shrinkToFit="1"/>
    </xf>
    <xf numFmtId="188" fontId="29" fillId="6" borderId="0" xfId="14" applyNumberFormat="1" applyFont="1" applyFill="1" applyAlignment="1" applyProtection="1">
      <alignment horizontal="right" vertical="center" shrinkToFit="1"/>
    </xf>
    <xf numFmtId="188" fontId="29" fillId="6" borderId="64" xfId="14" applyNumberFormat="1" applyFont="1" applyFill="1" applyBorder="1" applyAlignment="1" applyProtection="1">
      <alignment horizontal="right" vertical="center" shrinkToFit="1"/>
    </xf>
    <xf numFmtId="0" fontId="31" fillId="6" borderId="24" xfId="12" applyFont="1" applyFill="1" applyBorder="1" applyAlignment="1" applyProtection="1">
      <alignment horizontal="left" vertical="center"/>
    </xf>
    <xf numFmtId="0" fontId="29" fillId="6" borderId="52" xfId="12" applyFont="1" applyFill="1" applyBorder="1" applyAlignment="1" applyProtection="1">
      <alignment horizontal="left" vertical="center"/>
    </xf>
    <xf numFmtId="0" fontId="29" fillId="6" borderId="52" xfId="12" applyFont="1" applyFill="1" applyBorder="1" applyAlignment="1" applyProtection="1">
      <alignment horizontal="right" vertical="center" wrapText="1"/>
    </xf>
    <xf numFmtId="0" fontId="29" fillId="6" borderId="52" xfId="12" applyFont="1" applyFill="1" applyBorder="1" applyAlignment="1" applyProtection="1">
      <alignment horizontal="right" vertical="center"/>
    </xf>
    <xf numFmtId="0" fontId="29" fillId="6" borderId="40" xfId="12" applyFont="1" applyFill="1" applyBorder="1" applyAlignment="1" applyProtection="1">
      <alignment horizontal="right" vertical="center"/>
    </xf>
    <xf numFmtId="177" fontId="29" fillId="6" borderId="37" xfId="14" applyNumberFormat="1" applyFont="1" applyFill="1" applyBorder="1" applyAlignment="1" applyProtection="1">
      <alignment horizontal="right" vertical="center" shrinkToFit="1"/>
    </xf>
    <xf numFmtId="177" fontId="29" fillId="6" borderId="52" xfId="14" applyNumberFormat="1" applyFont="1" applyFill="1" applyBorder="1" applyAlignment="1" applyProtection="1">
      <alignment horizontal="right" vertical="center" shrinkToFit="1"/>
    </xf>
    <xf numFmtId="177" fontId="29" fillId="6" borderId="89" xfId="14" applyNumberFormat="1" applyFont="1" applyFill="1" applyBorder="1" applyAlignment="1" applyProtection="1">
      <alignment horizontal="right" vertical="center" shrinkToFit="1"/>
    </xf>
    <xf numFmtId="177" fontId="29" fillId="6" borderId="91" xfId="14" applyNumberFormat="1" applyFont="1" applyFill="1" applyBorder="1" applyAlignment="1" applyProtection="1">
      <alignment horizontal="right" vertical="center" shrinkToFit="1"/>
    </xf>
    <xf numFmtId="187" fontId="29" fillId="6" borderId="178" xfId="14" applyNumberFormat="1" applyFont="1" applyFill="1" applyBorder="1" applyAlignment="1" applyProtection="1">
      <alignment horizontal="right" vertical="center" shrinkToFit="1"/>
    </xf>
    <xf numFmtId="187" fontId="29" fillId="6" borderId="179" xfId="14" applyNumberFormat="1" applyFont="1" applyFill="1" applyBorder="1" applyAlignment="1" applyProtection="1">
      <alignment horizontal="right" vertical="center" shrinkToFit="1"/>
    </xf>
    <xf numFmtId="187" fontId="29" fillId="6" borderId="180" xfId="14" applyNumberFormat="1" applyFont="1" applyFill="1" applyBorder="1" applyAlignment="1" applyProtection="1">
      <alignment horizontal="right" vertical="center" shrinkToFit="1"/>
    </xf>
    <xf numFmtId="176" fontId="29" fillId="6" borderId="62" xfId="14" applyNumberFormat="1" applyFont="1" applyFill="1" applyBorder="1" applyAlignment="1" applyProtection="1">
      <alignment horizontal="right" vertical="center" shrinkToFit="1"/>
    </xf>
    <xf numFmtId="176" fontId="29" fillId="6" borderId="0" xfId="14" applyNumberFormat="1" applyFont="1" applyFill="1" applyBorder="1" applyAlignment="1" applyProtection="1">
      <alignment horizontal="right" vertical="center" shrinkToFit="1"/>
    </xf>
    <xf numFmtId="176" fontId="29" fillId="6" borderId="38" xfId="14" applyNumberFormat="1" applyFont="1" applyFill="1" applyBorder="1" applyAlignment="1" applyProtection="1">
      <alignment horizontal="right" vertical="center" shrinkToFit="1"/>
    </xf>
    <xf numFmtId="176" fontId="29" fillId="6" borderId="0" xfId="14" applyNumberFormat="1" applyFont="1" applyFill="1" applyAlignment="1" applyProtection="1">
      <alignment horizontal="right" vertical="center" shrinkToFit="1"/>
    </xf>
    <xf numFmtId="176" fontId="29" fillId="6" borderId="64" xfId="14" applyNumberFormat="1" applyFont="1" applyFill="1" applyBorder="1" applyAlignment="1" applyProtection="1">
      <alignment horizontal="right" vertical="center" shrinkToFit="1"/>
    </xf>
    <xf numFmtId="0" fontId="29" fillId="6" borderId="7" xfId="12" applyFont="1" applyFill="1" applyBorder="1" applyAlignment="1" applyProtection="1">
      <alignment horizontal="left" vertical="center"/>
    </xf>
    <xf numFmtId="0" fontId="29" fillId="6" borderId="0" xfId="12" applyFont="1" applyFill="1" applyBorder="1" applyAlignment="1" applyProtection="1">
      <alignment horizontal="left" vertical="center"/>
    </xf>
    <xf numFmtId="0" fontId="29" fillId="6" borderId="0" xfId="12" applyFont="1" applyFill="1" applyBorder="1" applyAlignment="1" applyProtection="1">
      <alignment horizontal="right" vertical="center" wrapText="1"/>
    </xf>
    <xf numFmtId="0" fontId="29" fillId="6" borderId="0" xfId="12" applyFont="1" applyFill="1" applyBorder="1" applyAlignment="1" applyProtection="1">
      <alignment horizontal="right" vertical="center"/>
    </xf>
    <xf numFmtId="0" fontId="29" fillId="6" borderId="38" xfId="12" applyFont="1" applyFill="1" applyBorder="1" applyAlignment="1" applyProtection="1">
      <alignment horizontal="right" vertical="center"/>
    </xf>
    <xf numFmtId="177" fontId="29" fillId="6" borderId="62" xfId="14" applyNumberFormat="1" applyFont="1" applyFill="1" applyBorder="1" applyAlignment="1" applyProtection="1">
      <alignment horizontal="right" vertical="center" shrinkToFit="1"/>
    </xf>
    <xf numFmtId="177" fontId="29" fillId="6" borderId="0" xfId="14" applyNumberFormat="1" applyFont="1" applyFill="1" applyBorder="1" applyAlignment="1" applyProtection="1">
      <alignment horizontal="right" vertical="center" shrinkToFit="1"/>
    </xf>
    <xf numFmtId="177" fontId="29" fillId="6" borderId="85" xfId="14" applyNumberFormat="1" applyFont="1" applyFill="1" applyBorder="1" applyAlignment="1" applyProtection="1">
      <alignment horizontal="right" vertical="center" shrinkToFit="1"/>
    </xf>
    <xf numFmtId="177" fontId="29" fillId="6" borderId="88" xfId="14" applyNumberFormat="1" applyFont="1" applyFill="1" applyBorder="1" applyAlignment="1" applyProtection="1">
      <alignment horizontal="right" vertical="center" shrinkToFit="1"/>
    </xf>
    <xf numFmtId="187" fontId="29" fillId="6" borderId="175" xfId="14" applyNumberFormat="1" applyFont="1" applyFill="1" applyBorder="1" applyAlignment="1" applyProtection="1">
      <alignment horizontal="right" vertical="center" shrinkToFit="1"/>
    </xf>
    <xf numFmtId="187" fontId="29" fillId="6" borderId="176" xfId="14" applyNumberFormat="1" applyFont="1" applyFill="1" applyBorder="1" applyAlignment="1" applyProtection="1">
      <alignment horizontal="right" vertical="center" shrinkToFit="1"/>
    </xf>
    <xf numFmtId="187" fontId="29" fillId="6" borderId="177" xfId="14" applyNumberFormat="1" applyFont="1" applyFill="1" applyBorder="1" applyAlignment="1" applyProtection="1">
      <alignment horizontal="right" vertical="center" shrinkToFit="1"/>
    </xf>
    <xf numFmtId="176" fontId="29" fillId="6" borderId="41" xfId="14" applyNumberFormat="1" applyFont="1" applyFill="1" applyBorder="1" applyAlignment="1" applyProtection="1">
      <alignment horizontal="right" vertical="center" shrinkToFit="1"/>
    </xf>
    <xf numFmtId="176" fontId="29" fillId="6" borderId="12" xfId="14" applyNumberFormat="1" applyFont="1" applyFill="1" applyBorder="1" applyAlignment="1" applyProtection="1">
      <alignment horizontal="right" vertical="center" shrinkToFit="1"/>
    </xf>
    <xf numFmtId="176" fontId="29" fillId="6" borderId="13" xfId="14" applyNumberFormat="1" applyFont="1" applyFill="1" applyBorder="1" applyAlignment="1" applyProtection="1">
      <alignment horizontal="right" vertical="center" shrinkToFit="1"/>
    </xf>
    <xf numFmtId="0" fontId="29" fillId="6" borderId="70" xfId="12" applyFont="1" applyFill="1" applyBorder="1" applyProtection="1">
      <alignment vertical="center"/>
    </xf>
    <xf numFmtId="177" fontId="29" fillId="6" borderId="172" xfId="14" applyNumberFormat="1" applyFont="1" applyFill="1" applyBorder="1" applyAlignment="1" applyProtection="1">
      <alignment horizontal="right" vertical="center" shrinkToFit="1"/>
    </xf>
    <xf numFmtId="177" fontId="29" fillId="6" borderId="173" xfId="14" applyNumberFormat="1" applyFont="1" applyFill="1" applyBorder="1" applyAlignment="1" applyProtection="1">
      <alignment horizontal="right" vertical="center" shrinkToFit="1"/>
    </xf>
    <xf numFmtId="187" fontId="29" fillId="6" borderId="173" xfId="14" applyNumberFormat="1" applyFont="1" applyFill="1" applyBorder="1" applyAlignment="1" applyProtection="1">
      <alignment horizontal="right" vertical="center" shrinkToFit="1"/>
    </xf>
    <xf numFmtId="187" fontId="29" fillId="6" borderId="174" xfId="14" applyNumberFormat="1" applyFont="1" applyFill="1" applyBorder="1" applyAlignment="1" applyProtection="1">
      <alignment horizontal="right" vertical="center" shrinkToFit="1"/>
    </xf>
    <xf numFmtId="187" fontId="29" fillId="6" borderId="86" xfId="14" applyNumberFormat="1" applyFont="1" applyFill="1" applyBorder="1" applyAlignment="1" applyProtection="1">
      <alignment horizontal="right" vertical="center" shrinkToFit="1"/>
    </xf>
    <xf numFmtId="187" fontId="29" fillId="6" borderId="15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left" vertical="center"/>
    </xf>
    <xf numFmtId="0" fontId="29" fillId="6" borderId="12" xfId="12" applyFont="1" applyFill="1" applyBorder="1" applyAlignment="1" applyProtection="1">
      <alignment horizontal="left" vertical="center"/>
    </xf>
    <xf numFmtId="0" fontId="29" fillId="6" borderId="12" xfId="12" applyFont="1" applyFill="1" applyBorder="1" applyAlignment="1" applyProtection="1">
      <alignment horizontal="right" vertical="center"/>
    </xf>
    <xf numFmtId="0" fontId="29" fillId="6" borderId="46" xfId="12" applyFont="1" applyFill="1" applyBorder="1" applyAlignment="1" applyProtection="1">
      <alignment horizontal="right" vertical="center"/>
    </xf>
    <xf numFmtId="177" fontId="29" fillId="6" borderId="41" xfId="13" applyNumberFormat="1" applyFont="1" applyFill="1" applyBorder="1" applyAlignment="1" applyProtection="1">
      <alignment horizontal="right" vertical="center" shrinkToFit="1"/>
    </xf>
    <xf numFmtId="177" fontId="29" fillId="6" borderId="12" xfId="13" applyNumberFormat="1" applyFont="1" applyFill="1" applyBorder="1" applyAlignment="1" applyProtection="1">
      <alignment horizontal="right" vertical="center" shrinkToFit="1"/>
    </xf>
    <xf numFmtId="177" fontId="29" fillId="6" borderId="82" xfId="13" applyNumberFormat="1" applyFont="1" applyFill="1" applyBorder="1" applyAlignment="1" applyProtection="1">
      <alignment horizontal="right" vertical="center" shrinkToFit="1"/>
    </xf>
    <xf numFmtId="177" fontId="29" fillId="6" borderId="84" xfId="13" applyNumberFormat="1" applyFont="1" applyFill="1" applyBorder="1" applyAlignment="1" applyProtection="1">
      <alignment horizontal="right" vertical="center" shrinkToFit="1"/>
    </xf>
    <xf numFmtId="187" fontId="29" fillId="6" borderId="169" xfId="14" applyNumberFormat="1" applyFont="1" applyFill="1" applyBorder="1" applyAlignment="1" applyProtection="1">
      <alignment horizontal="right" vertical="center" shrinkToFit="1"/>
    </xf>
    <xf numFmtId="187" fontId="29" fillId="6" borderId="170" xfId="14" applyNumberFormat="1" applyFont="1" applyFill="1" applyBorder="1" applyAlignment="1" applyProtection="1">
      <alignment horizontal="right" vertical="center" shrinkToFit="1"/>
    </xf>
    <xf numFmtId="187" fontId="29" fillId="6" borderId="171" xfId="14" applyNumberFormat="1" applyFont="1" applyFill="1" applyBorder="1" applyAlignment="1" applyProtection="1">
      <alignment horizontal="right" vertical="center" shrinkToFit="1"/>
    </xf>
    <xf numFmtId="0" fontId="29" fillId="6" borderId="11" xfId="12" applyFont="1" applyFill="1" applyBorder="1" applyProtection="1">
      <alignment vertical="center"/>
    </xf>
    <xf numFmtId="0" fontId="29" fillId="6" borderId="12" xfId="12" applyFont="1" applyFill="1" applyBorder="1" applyProtection="1">
      <alignment vertical="center"/>
    </xf>
    <xf numFmtId="0" fontId="29" fillId="6" borderId="46" xfId="12" applyFont="1" applyFill="1" applyBorder="1" applyProtection="1">
      <alignment vertical="center"/>
    </xf>
    <xf numFmtId="176" fontId="29" fillId="6" borderId="46" xfId="14" applyNumberFormat="1" applyFont="1" applyFill="1" applyBorder="1" applyAlignment="1" applyProtection="1">
      <alignment horizontal="right" vertical="center" shrinkToFit="1"/>
    </xf>
    <xf numFmtId="0" fontId="29" fillId="6" borderId="76" xfId="12" applyFont="1" applyFill="1" applyBorder="1" applyAlignment="1" applyProtection="1">
      <alignment horizontal="center" vertical="center"/>
    </xf>
    <xf numFmtId="0" fontId="29" fillId="6" borderId="25" xfId="12" applyFont="1" applyFill="1" applyBorder="1" applyAlignment="1" applyProtection="1">
      <alignment horizontal="center" vertical="center"/>
    </xf>
    <xf numFmtId="0" fontId="29" fillId="6" borderId="77" xfId="12" applyFont="1" applyFill="1" applyBorder="1" applyAlignment="1" applyProtection="1">
      <alignment horizontal="center" vertical="center"/>
    </xf>
    <xf numFmtId="0" fontId="29" fillId="6" borderId="26" xfId="12" applyFont="1" applyFill="1" applyBorder="1" applyAlignment="1" applyProtection="1">
      <alignment horizontal="center" vertical="center"/>
    </xf>
    <xf numFmtId="0" fontId="29" fillId="6" borderId="62" xfId="12" applyFont="1" applyFill="1" applyBorder="1" applyProtection="1">
      <alignment vertical="center"/>
    </xf>
    <xf numFmtId="177" fontId="29" fillId="6" borderId="154" xfId="14" applyNumberFormat="1" applyFont="1" applyFill="1" applyBorder="1" applyAlignment="1" applyProtection="1">
      <alignment horizontal="right" vertical="center" shrinkToFit="1"/>
    </xf>
    <xf numFmtId="177" fontId="29" fillId="6" borderId="86"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textRotation="255" wrapText="1"/>
    </xf>
    <xf numFmtId="0" fontId="29" fillId="6" borderId="46" xfId="12" applyFont="1" applyFill="1" applyBorder="1" applyAlignment="1" applyProtection="1">
      <alignment horizontal="center" vertical="center" textRotation="255" wrapText="1"/>
    </xf>
    <xf numFmtId="0" fontId="29" fillId="6" borderId="7" xfId="12" applyFont="1" applyFill="1" applyBorder="1" applyAlignment="1" applyProtection="1">
      <alignment horizontal="center" vertical="center" textRotation="255" wrapText="1"/>
    </xf>
    <xf numFmtId="0" fontId="29" fillId="6" borderId="38" xfId="12" applyFont="1" applyFill="1" applyBorder="1" applyAlignment="1" applyProtection="1">
      <alignment horizontal="center" vertical="center" textRotation="255" wrapText="1"/>
    </xf>
    <xf numFmtId="0" fontId="29" fillId="6" borderId="24" xfId="12" applyFont="1" applyFill="1" applyBorder="1" applyAlignment="1" applyProtection="1">
      <alignment horizontal="center" vertical="center" textRotation="255" wrapText="1"/>
    </xf>
    <xf numFmtId="0" fontId="29" fillId="6" borderId="40" xfId="12" applyFont="1" applyFill="1" applyBorder="1" applyAlignment="1" applyProtection="1">
      <alignment horizontal="center" vertical="center" textRotation="255" wrapText="1"/>
    </xf>
    <xf numFmtId="0" fontId="29" fillId="6" borderId="62" xfId="12" applyFont="1" applyFill="1" applyBorder="1" applyAlignment="1" applyProtection="1">
      <alignment vertical="center"/>
    </xf>
    <xf numFmtId="0" fontId="29" fillId="6" borderId="0" xfId="12" applyFont="1" applyFill="1" applyBorder="1" applyAlignment="1" applyProtection="1">
      <alignment vertical="center"/>
    </xf>
    <xf numFmtId="0" fontId="29" fillId="6" borderId="38" xfId="12" applyFont="1" applyFill="1" applyBorder="1" applyAlignment="1" applyProtection="1">
      <alignment vertical="center"/>
    </xf>
    <xf numFmtId="187" fontId="29" fillId="6" borderId="88" xfId="14" applyNumberFormat="1" applyFont="1" applyFill="1" applyBorder="1" applyAlignment="1" applyProtection="1">
      <alignment horizontal="right" vertical="center" shrinkToFit="1"/>
    </xf>
    <xf numFmtId="187" fontId="29" fillId="6" borderId="0" xfId="14" applyNumberFormat="1" applyFont="1" applyFill="1" applyBorder="1" applyAlignment="1" applyProtection="1">
      <alignment horizontal="right" vertical="center" shrinkToFit="1"/>
    </xf>
    <xf numFmtId="187" fontId="29" fillId="6" borderId="64" xfId="14" applyNumberFormat="1" applyFont="1" applyFill="1" applyBorder="1" applyAlignment="1" applyProtection="1">
      <alignment horizontal="right" vertical="center" shrinkToFit="1"/>
    </xf>
    <xf numFmtId="0" fontId="29" fillId="6" borderId="17" xfId="12" applyFont="1" applyFill="1" applyBorder="1" applyAlignment="1" applyProtection="1">
      <alignment horizontal="left" vertical="center" wrapText="1"/>
    </xf>
    <xf numFmtId="0" fontId="29" fillId="6" borderId="18" xfId="12" applyFont="1" applyFill="1" applyBorder="1" applyAlignment="1" applyProtection="1">
      <alignment horizontal="left" vertical="center"/>
    </xf>
    <xf numFmtId="0" fontId="29" fillId="6" borderId="43" xfId="12" applyFont="1" applyFill="1" applyBorder="1" applyAlignment="1" applyProtection="1">
      <alignment horizontal="left" vertical="center"/>
    </xf>
    <xf numFmtId="187" fontId="29" fillId="6" borderId="128" xfId="14" applyNumberFormat="1" applyFont="1" applyFill="1" applyBorder="1" applyAlignment="1" applyProtection="1">
      <alignment horizontal="right" vertical="center" shrinkToFit="1"/>
    </xf>
    <xf numFmtId="187" fontId="29" fillId="6" borderId="129" xfId="14" applyNumberFormat="1" applyFont="1" applyFill="1" applyBorder="1" applyAlignment="1" applyProtection="1">
      <alignment horizontal="right" vertical="center" shrinkToFit="1"/>
    </xf>
    <xf numFmtId="177" fontId="29" fillId="6" borderId="164" xfId="14" applyNumberFormat="1" applyFont="1" applyFill="1" applyBorder="1" applyAlignment="1" applyProtection="1">
      <alignment horizontal="right" vertical="center" shrinkToFit="1"/>
    </xf>
    <xf numFmtId="177" fontId="29" fillId="6" borderId="165" xfId="14" applyNumberFormat="1" applyFont="1" applyFill="1" applyBorder="1" applyAlignment="1" applyProtection="1">
      <alignment horizontal="right" vertical="center" shrinkToFit="1"/>
    </xf>
    <xf numFmtId="187" fontId="29" fillId="6" borderId="162" xfId="14" applyNumberFormat="1" applyFont="1" applyFill="1" applyBorder="1" applyAlignment="1" applyProtection="1">
      <alignment horizontal="right" vertical="center" shrinkToFit="1"/>
    </xf>
    <xf numFmtId="0" fontId="29" fillId="6" borderId="62" xfId="14" applyFont="1" applyFill="1" applyBorder="1" applyAlignment="1" applyProtection="1">
      <alignment horizontal="left" vertical="center" shrinkToFit="1"/>
    </xf>
    <xf numFmtId="0" fontId="29" fillId="6" borderId="0" xfId="14" applyFont="1" applyFill="1" applyBorder="1" applyAlignment="1" applyProtection="1">
      <alignment horizontal="left" vertical="center" shrinkToFit="1"/>
    </xf>
    <xf numFmtId="0" fontId="29" fillId="6" borderId="38" xfId="14" applyFont="1" applyFill="1" applyBorder="1" applyAlignment="1" applyProtection="1">
      <alignment horizontal="left" vertical="center" shrinkToFit="1"/>
    </xf>
    <xf numFmtId="0" fontId="29" fillId="6" borderId="37" xfId="12" applyFont="1" applyFill="1" applyBorder="1" applyAlignment="1" applyProtection="1">
      <alignment vertical="center"/>
    </xf>
    <xf numFmtId="0" fontId="29" fillId="6" borderId="52" xfId="12" applyFont="1" applyFill="1" applyBorder="1" applyAlignment="1" applyProtection="1">
      <alignment vertical="center"/>
    </xf>
    <xf numFmtId="0" fontId="29" fillId="6" borderId="40" xfId="12" applyFont="1" applyFill="1" applyBorder="1" applyAlignment="1" applyProtection="1">
      <alignment vertical="center"/>
    </xf>
    <xf numFmtId="0" fontId="29" fillId="6" borderId="81" xfId="12" applyFont="1" applyFill="1" applyBorder="1" applyAlignment="1" applyProtection="1">
      <alignment horizontal="center" vertical="center"/>
    </xf>
    <xf numFmtId="177" fontId="29" fillId="6" borderId="83" xfId="14" applyNumberFormat="1" applyFont="1" applyFill="1" applyBorder="1" applyAlignment="1" applyProtection="1">
      <alignment horizontal="right" vertical="center" shrinkToFit="1"/>
    </xf>
    <xf numFmtId="187" fontId="29" fillId="6" borderId="83" xfId="14" applyNumberFormat="1" applyFont="1" applyFill="1" applyBorder="1" applyAlignment="1" applyProtection="1">
      <alignment horizontal="right" vertical="center" shrinkToFit="1"/>
    </xf>
    <xf numFmtId="187" fontId="29" fillId="6" borderId="153" xfId="14" applyNumberFormat="1" applyFont="1" applyFill="1" applyBorder="1" applyAlignment="1" applyProtection="1">
      <alignment horizontal="right" vertical="center" shrinkToFit="1"/>
    </xf>
    <xf numFmtId="177" fontId="29" fillId="6" borderId="90" xfId="14" applyNumberFormat="1" applyFont="1" applyFill="1" applyBorder="1" applyAlignment="1" applyProtection="1">
      <alignment horizontal="right" vertical="center" shrinkToFit="1"/>
    </xf>
    <xf numFmtId="187" fontId="29" fillId="6" borderId="163" xfId="14" applyNumberFormat="1" applyFont="1" applyFill="1" applyBorder="1" applyAlignment="1" applyProtection="1">
      <alignment horizontal="right" vertical="center" shrinkToFit="1"/>
    </xf>
    <xf numFmtId="187" fontId="29" fillId="6" borderId="45" xfId="14" applyNumberFormat="1" applyFont="1" applyFill="1" applyBorder="1" applyAlignment="1" applyProtection="1">
      <alignment horizontal="right" vertical="center" shrinkToFit="1"/>
    </xf>
    <xf numFmtId="187" fontId="29" fillId="6" borderId="91" xfId="14" applyNumberFormat="1" applyFont="1" applyFill="1" applyBorder="1" applyAlignment="1" applyProtection="1">
      <alignment horizontal="right" vertical="center" shrinkToFit="1"/>
    </xf>
    <xf numFmtId="187" fontId="29" fillId="6" borderId="52" xfId="14" applyNumberFormat="1" applyFont="1" applyFill="1" applyBorder="1" applyAlignment="1" applyProtection="1">
      <alignment horizontal="right" vertical="center" shrinkToFit="1"/>
    </xf>
    <xf numFmtId="187" fontId="29" fillId="6" borderId="65"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center" wrapText="1"/>
    </xf>
    <xf numFmtId="0" fontId="29" fillId="6" borderId="12" xfId="12" applyFont="1" applyFill="1" applyBorder="1" applyAlignment="1" applyProtection="1">
      <alignment horizontal="center" vertical="center" wrapText="1"/>
    </xf>
    <xf numFmtId="0" fontId="29" fillId="6" borderId="46" xfId="12" applyFont="1" applyFill="1" applyBorder="1" applyAlignment="1" applyProtection="1">
      <alignment horizontal="center" vertical="center" wrapText="1"/>
    </xf>
    <xf numFmtId="0" fontId="29" fillId="6" borderId="7" xfId="12" applyFont="1" applyFill="1" applyBorder="1" applyAlignment="1" applyProtection="1">
      <alignment horizontal="center" vertical="center" wrapText="1"/>
    </xf>
    <xf numFmtId="0" fontId="29" fillId="6" borderId="0" xfId="12" applyFont="1" applyFill="1" applyBorder="1" applyAlignment="1" applyProtection="1">
      <alignment horizontal="center" vertical="center" wrapText="1"/>
    </xf>
    <xf numFmtId="0" fontId="29" fillId="6" borderId="38" xfId="12" applyFont="1" applyFill="1" applyBorder="1" applyAlignment="1" applyProtection="1">
      <alignment horizontal="center" vertical="center" wrapText="1"/>
    </xf>
    <xf numFmtId="0" fontId="29" fillId="6" borderId="72" xfId="12" applyFont="1" applyFill="1" applyBorder="1" applyAlignment="1" applyProtection="1">
      <alignment horizontal="center" vertical="center" wrapText="1"/>
    </xf>
    <xf numFmtId="0" fontId="29" fillId="6" borderId="73" xfId="12" applyFont="1" applyFill="1" applyBorder="1" applyAlignment="1" applyProtection="1">
      <alignment horizontal="center" vertical="center" wrapText="1"/>
    </xf>
    <xf numFmtId="0" fontId="29" fillId="6" borderId="68" xfId="12" applyFont="1" applyFill="1" applyBorder="1" applyAlignment="1" applyProtection="1">
      <alignment horizontal="center" vertical="center" wrapText="1"/>
    </xf>
    <xf numFmtId="0" fontId="29" fillId="6" borderId="41" xfId="12" applyFont="1" applyFill="1" applyBorder="1" applyProtection="1">
      <alignment vertical="center"/>
    </xf>
    <xf numFmtId="177" fontId="29" fillId="6" borderId="151" xfId="14" applyNumberFormat="1" applyFont="1" applyFill="1" applyBorder="1" applyAlignment="1" applyProtection="1">
      <alignment horizontal="right" vertical="center" shrinkToFit="1"/>
    </xf>
    <xf numFmtId="187" fontId="29" fillId="6" borderId="168" xfId="14" applyNumberFormat="1" applyFont="1" applyFill="1" applyBorder="1" applyAlignment="1" applyProtection="1">
      <alignment horizontal="right" vertical="center" shrinkToFit="1"/>
    </xf>
    <xf numFmtId="0" fontId="29" fillId="6" borderId="62" xfId="12" applyFont="1" applyFill="1" applyBorder="1" applyAlignment="1" applyProtection="1">
      <alignment vertical="center" shrinkToFit="1"/>
    </xf>
    <xf numFmtId="0" fontId="29" fillId="6" borderId="0" xfId="12" applyFont="1" applyFill="1" applyBorder="1" applyAlignment="1" applyProtection="1">
      <alignment vertical="center" shrinkToFit="1"/>
    </xf>
    <xf numFmtId="0" fontId="29" fillId="6" borderId="38" xfId="12" applyFont="1" applyFill="1" applyBorder="1" applyAlignment="1" applyProtection="1">
      <alignment vertical="center" shrinkToFit="1"/>
    </xf>
    <xf numFmtId="187" fontId="29" fillId="6" borderId="152" xfId="14" applyNumberFormat="1" applyFont="1" applyFill="1" applyBorder="1" applyAlignment="1" applyProtection="1">
      <alignment horizontal="right" vertical="center" shrinkToFit="1"/>
    </xf>
    <xf numFmtId="187" fontId="29" fillId="6" borderId="15" xfId="14" applyNumberFormat="1" applyFont="1" applyFill="1" applyBorder="1" applyAlignment="1" applyProtection="1">
      <alignment horizontal="right" vertical="center" shrinkToFit="1"/>
    </xf>
    <xf numFmtId="0" fontId="29" fillId="6" borderId="41" xfId="12" applyFont="1" applyFill="1" applyBorder="1" applyAlignment="1" applyProtection="1">
      <alignment horizontal="center" vertical="center" wrapText="1"/>
    </xf>
    <xf numFmtId="0" fontId="29" fillId="6" borderId="62" xfId="12" applyFont="1" applyFill="1" applyBorder="1" applyAlignment="1" applyProtection="1">
      <alignment horizontal="center" vertical="center" wrapText="1"/>
    </xf>
    <xf numFmtId="0" fontId="29" fillId="6" borderId="52" xfId="12" applyFont="1" applyFill="1" applyBorder="1" applyAlignment="1" applyProtection="1">
      <alignment horizontal="center" vertical="center" wrapText="1"/>
    </xf>
    <xf numFmtId="0" fontId="29" fillId="6" borderId="40" xfId="12" applyFont="1" applyFill="1" applyBorder="1" applyAlignment="1" applyProtection="1">
      <alignment horizontal="center" vertical="center" wrapText="1"/>
    </xf>
    <xf numFmtId="0" fontId="29" fillId="6" borderId="41" xfId="14" applyFont="1" applyFill="1" applyBorder="1" applyAlignment="1" applyProtection="1">
      <alignment horizontal="left" vertical="center" shrinkToFit="1"/>
    </xf>
    <xf numFmtId="0" fontId="29" fillId="6" borderId="12" xfId="14" applyFont="1" applyFill="1" applyBorder="1" applyAlignment="1" applyProtection="1">
      <alignment horizontal="left" vertical="center" shrinkToFit="1"/>
    </xf>
    <xf numFmtId="0" fontId="29" fillId="6" borderId="46" xfId="14" applyFont="1" applyFill="1" applyBorder="1" applyAlignment="1" applyProtection="1">
      <alignment horizontal="left" vertical="center" shrinkToFit="1"/>
    </xf>
    <xf numFmtId="187" fontId="29" fillId="6" borderId="87" xfId="14" applyNumberFormat="1" applyFont="1" applyFill="1" applyBorder="1" applyAlignment="1" applyProtection="1">
      <alignment horizontal="right" vertical="center" shrinkToFit="1"/>
    </xf>
    <xf numFmtId="187" fontId="29" fillId="6" borderId="61" xfId="14" applyNumberFormat="1" applyFont="1" applyFill="1" applyBorder="1" applyAlignment="1" applyProtection="1">
      <alignment horizontal="right" vertical="center" shrinkToFit="1"/>
    </xf>
    <xf numFmtId="0" fontId="29" fillId="6" borderId="31" xfId="12" applyFont="1" applyFill="1" applyBorder="1" applyAlignment="1" applyProtection="1">
      <alignment horizontal="center" vertical="center" wrapText="1"/>
    </xf>
    <xf numFmtId="0" fontId="31" fillId="6" borderId="42" xfId="12" applyFont="1" applyFill="1" applyBorder="1" applyAlignment="1" applyProtection="1">
      <alignment horizontal="center" vertical="center"/>
    </xf>
    <xf numFmtId="0" fontId="29" fillId="6" borderId="37" xfId="12" applyFont="1" applyFill="1" applyBorder="1" applyProtection="1">
      <alignment vertical="center"/>
    </xf>
    <xf numFmtId="0" fontId="29" fillId="6" borderId="52" xfId="12" applyFont="1" applyFill="1" applyBorder="1" applyProtection="1">
      <alignment vertical="center"/>
    </xf>
    <xf numFmtId="0" fontId="29" fillId="6" borderId="40" xfId="12" applyFont="1" applyFill="1" applyBorder="1" applyProtection="1">
      <alignment vertical="center"/>
    </xf>
    <xf numFmtId="177" fontId="29" fillId="6" borderId="161" xfId="14" applyNumberFormat="1" applyFont="1" applyFill="1" applyBorder="1" applyAlignment="1" applyProtection="1">
      <alignment horizontal="right" vertical="center" shrinkToFit="1"/>
    </xf>
    <xf numFmtId="0" fontId="29" fillId="6" borderId="11" xfId="12" applyFont="1" applyFill="1" applyBorder="1" applyAlignment="1" applyProtection="1">
      <alignment horizontal="center" vertical="top" wrapText="1"/>
    </xf>
    <xf numFmtId="0" fontId="29" fillId="6" borderId="12" xfId="12" applyFont="1" applyFill="1" applyBorder="1" applyAlignment="1" applyProtection="1">
      <alignment horizontal="center" vertical="top" wrapText="1"/>
    </xf>
    <xf numFmtId="0" fontId="29" fillId="6" borderId="46" xfId="12" applyFont="1" applyFill="1" applyBorder="1" applyAlignment="1" applyProtection="1">
      <alignment horizontal="center" vertical="top" wrapText="1"/>
    </xf>
    <xf numFmtId="0" fontId="29" fillId="6" borderId="7" xfId="12" applyFont="1" applyFill="1" applyBorder="1" applyAlignment="1" applyProtection="1">
      <alignment horizontal="center" vertical="top" wrapText="1"/>
    </xf>
    <xf numFmtId="0" fontId="29" fillId="6" borderId="0" xfId="12" applyFont="1" applyFill="1" applyBorder="1" applyAlignment="1" applyProtection="1">
      <alignment horizontal="center" vertical="top" wrapText="1"/>
    </xf>
    <xf numFmtId="0" fontId="29" fillId="6" borderId="38" xfId="12" applyFont="1" applyFill="1" applyBorder="1" applyAlignment="1" applyProtection="1">
      <alignment horizontal="center" vertical="top" wrapText="1"/>
    </xf>
    <xf numFmtId="0" fontId="29" fillId="6" borderId="24" xfId="12" applyFont="1" applyFill="1" applyBorder="1" applyAlignment="1" applyProtection="1">
      <alignment horizontal="center" vertical="top" wrapText="1"/>
    </xf>
    <xf numFmtId="0" fontId="29" fillId="6" borderId="52" xfId="12" applyFont="1" applyFill="1" applyBorder="1" applyAlignment="1" applyProtection="1">
      <alignment horizontal="center" vertical="top" wrapText="1"/>
    </xf>
    <xf numFmtId="0" fontId="29" fillId="6" borderId="41" xfId="12" applyFont="1" applyFill="1" applyBorder="1" applyAlignment="1" applyProtection="1">
      <alignment vertical="center"/>
    </xf>
    <xf numFmtId="0" fontId="29" fillId="6" borderId="12" xfId="12" applyFont="1" applyFill="1" applyBorder="1" applyAlignment="1" applyProtection="1">
      <alignment vertical="center"/>
    </xf>
    <xf numFmtId="0" fontId="29" fillId="6" borderId="46" xfId="12" applyFont="1" applyFill="1" applyBorder="1" applyAlignment="1" applyProtection="1">
      <alignment vertical="center"/>
    </xf>
    <xf numFmtId="177" fontId="29" fillId="6" borderId="41" xfId="14" applyNumberFormat="1" applyFont="1" applyFill="1" applyBorder="1" applyAlignment="1" applyProtection="1">
      <alignment horizontal="right" vertical="center" shrinkToFit="1"/>
    </xf>
    <xf numFmtId="177" fontId="29" fillId="6" borderId="12" xfId="14" applyNumberFormat="1" applyFont="1" applyFill="1" applyBorder="1" applyAlignment="1" applyProtection="1">
      <alignment horizontal="right" vertical="center" shrinkToFit="1"/>
    </xf>
    <xf numFmtId="177" fontId="29" fillId="6" borderId="82" xfId="14" applyNumberFormat="1" applyFont="1" applyFill="1" applyBorder="1" applyAlignment="1" applyProtection="1">
      <alignment horizontal="right" vertical="center" shrinkToFit="1"/>
    </xf>
    <xf numFmtId="177" fontId="29" fillId="6" borderId="84" xfId="14" applyNumberFormat="1" applyFont="1" applyFill="1" applyBorder="1" applyAlignment="1" applyProtection="1">
      <alignment horizontal="right" vertical="center" shrinkToFit="1"/>
    </xf>
    <xf numFmtId="187" fontId="29" fillId="6" borderId="84" xfId="14" applyNumberFormat="1" applyFont="1" applyFill="1" applyBorder="1" applyAlignment="1" applyProtection="1">
      <alignment horizontal="right" vertical="center" shrinkToFit="1"/>
    </xf>
    <xf numFmtId="187" fontId="29" fillId="6" borderId="12" xfId="14" applyNumberFormat="1" applyFont="1" applyFill="1" applyBorder="1" applyAlignment="1" applyProtection="1">
      <alignment horizontal="right" vertical="center" shrinkToFit="1"/>
    </xf>
    <xf numFmtId="187" fontId="29" fillId="6" borderId="13" xfId="14" applyNumberFormat="1" applyFont="1" applyFill="1" applyBorder="1" applyAlignment="1" applyProtection="1">
      <alignment horizontal="right" vertical="center" shrinkToFit="1"/>
    </xf>
    <xf numFmtId="0" fontId="29" fillId="6" borderId="30" xfId="12" applyFont="1" applyFill="1" applyBorder="1" applyAlignment="1" applyProtection="1">
      <alignment horizontal="center" vertical="center"/>
    </xf>
    <xf numFmtId="0" fontId="29" fillId="6" borderId="31" xfId="12" applyFont="1" applyFill="1" applyBorder="1" applyAlignment="1" applyProtection="1">
      <alignment horizontal="center" vertical="center"/>
    </xf>
    <xf numFmtId="0" fontId="29" fillId="6" borderId="42" xfId="12" applyFont="1" applyFill="1" applyBorder="1" applyAlignment="1" applyProtection="1">
      <alignment horizontal="center" vertical="center"/>
    </xf>
    <xf numFmtId="0" fontId="29" fillId="6" borderId="39" xfId="12" applyFont="1" applyFill="1" applyBorder="1" applyAlignment="1" applyProtection="1">
      <alignment horizontal="center" vertical="center"/>
    </xf>
    <xf numFmtId="0" fontId="29" fillId="6" borderId="39" xfId="14" applyFont="1" applyFill="1" applyBorder="1" applyAlignment="1" applyProtection="1">
      <alignment horizontal="center" vertical="center"/>
    </xf>
    <xf numFmtId="0" fontId="29" fillId="6" borderId="31" xfId="14" applyFont="1" applyFill="1" applyBorder="1" applyAlignment="1" applyProtection="1">
      <alignment horizontal="center" vertical="center"/>
    </xf>
    <xf numFmtId="0" fontId="29" fillId="6" borderId="32" xfId="14" applyFont="1" applyFill="1" applyBorder="1" applyAlignment="1" applyProtection="1">
      <alignment horizontal="center" vertical="center"/>
    </xf>
    <xf numFmtId="177" fontId="29" fillId="6" borderId="39" xfId="14" applyNumberFormat="1" applyFont="1" applyFill="1" applyBorder="1" applyAlignment="1" applyProtection="1">
      <alignment horizontal="right" vertical="center" shrinkToFit="1"/>
    </xf>
    <xf numFmtId="177" fontId="29" fillId="6" borderId="31" xfId="14" applyNumberFormat="1" applyFont="1" applyFill="1" applyBorder="1" applyAlignment="1" applyProtection="1">
      <alignment horizontal="right" vertical="center" shrinkToFit="1"/>
    </xf>
    <xf numFmtId="177" fontId="29" fillId="6" borderId="156" xfId="14" applyNumberFormat="1" applyFont="1" applyFill="1" applyBorder="1" applyAlignment="1" applyProtection="1">
      <alignment horizontal="right" vertical="center" shrinkToFit="1"/>
    </xf>
    <xf numFmtId="177" fontId="29" fillId="6" borderId="157" xfId="14" applyNumberFormat="1" applyFont="1" applyFill="1" applyBorder="1" applyAlignment="1" applyProtection="1">
      <alignment horizontal="right" vertical="center" shrinkToFit="1"/>
    </xf>
    <xf numFmtId="177" fontId="29" fillId="6" borderId="158" xfId="14" applyNumberFormat="1" applyFont="1" applyFill="1" applyBorder="1" applyAlignment="1" applyProtection="1">
      <alignment horizontal="right" vertical="center" shrinkToFit="1"/>
    </xf>
    <xf numFmtId="177" fontId="29" fillId="6" borderId="159" xfId="14" applyNumberFormat="1" applyFont="1" applyFill="1" applyBorder="1" applyAlignment="1" applyProtection="1">
      <alignment horizontal="right" vertical="center" shrinkToFit="1"/>
    </xf>
    <xf numFmtId="177" fontId="29" fillId="6" borderId="160" xfId="14" applyNumberFormat="1" applyFont="1" applyFill="1" applyBorder="1" applyAlignment="1" applyProtection="1">
      <alignment horizontal="right" vertical="center" shrinkToFit="1"/>
    </xf>
    <xf numFmtId="0" fontId="29" fillId="6" borderId="0" xfId="12" applyFont="1" applyFill="1" applyProtection="1">
      <alignment vertical="center"/>
    </xf>
    <xf numFmtId="0" fontId="29" fillId="6" borderId="11" xfId="12" applyFont="1" applyFill="1" applyBorder="1" applyAlignment="1" applyProtection="1">
      <alignment horizontal="center" vertical="center" textRotation="255" shrinkToFit="1"/>
    </xf>
    <xf numFmtId="0" fontId="29" fillId="6" borderId="46" xfId="12" applyFont="1" applyFill="1" applyBorder="1" applyAlignment="1" applyProtection="1">
      <alignment horizontal="center" vertical="center" textRotation="255" shrinkToFit="1"/>
    </xf>
    <xf numFmtId="0" fontId="29" fillId="6" borderId="7" xfId="12" applyFont="1" applyFill="1" applyBorder="1" applyAlignment="1" applyProtection="1">
      <alignment horizontal="center" vertical="center" textRotation="255" shrinkToFit="1"/>
    </xf>
    <xf numFmtId="0" fontId="29" fillId="6" borderId="38" xfId="12" applyFont="1" applyFill="1" applyBorder="1" applyAlignment="1" applyProtection="1">
      <alignment horizontal="center" vertical="center" textRotation="255" shrinkToFit="1"/>
    </xf>
    <xf numFmtId="0" fontId="29" fillId="6" borderId="24" xfId="12" applyFont="1" applyFill="1" applyBorder="1" applyAlignment="1" applyProtection="1">
      <alignment horizontal="center" vertical="center" textRotation="255" shrinkToFit="1"/>
    </xf>
    <xf numFmtId="0" fontId="29" fillId="6" borderId="40" xfId="12" applyFont="1" applyFill="1" applyBorder="1" applyAlignment="1" applyProtection="1">
      <alignment horizontal="center" vertical="center" textRotation="255" shrinkToFit="1"/>
    </xf>
    <xf numFmtId="177" fontId="29" fillId="6" borderId="62" xfId="13" applyNumberFormat="1" applyFont="1" applyFill="1" applyBorder="1" applyAlignment="1" applyProtection="1">
      <alignment horizontal="right" vertical="center" shrinkToFit="1"/>
    </xf>
    <xf numFmtId="177" fontId="29" fillId="6" borderId="0" xfId="13" applyNumberFormat="1" applyFont="1" applyFill="1" applyBorder="1" applyAlignment="1" applyProtection="1">
      <alignment horizontal="right" vertical="center" shrinkToFit="1"/>
    </xf>
    <xf numFmtId="177" fontId="29" fillId="6" borderId="85" xfId="13" applyNumberFormat="1" applyFont="1" applyFill="1" applyBorder="1" applyAlignment="1" applyProtection="1">
      <alignment horizontal="right" vertical="center" shrinkToFit="1"/>
    </xf>
    <xf numFmtId="177" fontId="29" fillId="6" borderId="88" xfId="13" applyNumberFormat="1" applyFont="1" applyFill="1" applyBorder="1" applyAlignment="1" applyProtection="1">
      <alignment horizontal="right" vertical="center" shrinkToFit="1"/>
    </xf>
    <xf numFmtId="187" fontId="29" fillId="6" borderId="88" xfId="13" applyNumberFormat="1" applyFont="1" applyFill="1" applyBorder="1" applyAlignment="1" applyProtection="1">
      <alignment horizontal="right" vertical="center" shrinkToFit="1"/>
    </xf>
    <xf numFmtId="187" fontId="29" fillId="6" borderId="0" xfId="13" applyNumberFormat="1" applyFont="1" applyFill="1" applyBorder="1" applyAlignment="1" applyProtection="1">
      <alignment horizontal="right" vertical="center" shrinkToFit="1"/>
    </xf>
    <xf numFmtId="187" fontId="29" fillId="6" borderId="64" xfId="13" applyNumberFormat="1" applyFont="1" applyFill="1" applyBorder="1" applyAlignment="1" applyProtection="1">
      <alignment horizontal="right" vertical="center" shrinkToFit="1"/>
    </xf>
    <xf numFmtId="0" fontId="29" fillId="6" borderId="38" xfId="12" applyFont="1" applyFill="1" applyBorder="1" applyAlignment="1" applyProtection="1">
      <alignment horizontal="left" vertical="center"/>
    </xf>
    <xf numFmtId="0" fontId="29" fillId="6" borderId="41" xfId="12" applyFont="1" applyFill="1" applyBorder="1" applyAlignment="1" applyProtection="1">
      <alignment horizontal="center" vertical="center" textRotation="255" wrapText="1"/>
    </xf>
    <xf numFmtId="0" fontId="29" fillId="6" borderId="62" xfId="12" applyFont="1" applyFill="1" applyBorder="1" applyAlignment="1" applyProtection="1">
      <alignment horizontal="center" vertical="center" textRotation="255" wrapText="1"/>
    </xf>
    <xf numFmtId="0" fontId="29" fillId="6" borderId="37" xfId="12" applyFont="1" applyFill="1" applyBorder="1" applyAlignment="1" applyProtection="1">
      <alignment horizontal="center" vertical="center" textRotation="255" wrapText="1"/>
    </xf>
    <xf numFmtId="0" fontId="29" fillId="6" borderId="32" xfId="12" applyFont="1" applyFill="1" applyBorder="1" applyAlignment="1" applyProtection="1">
      <alignment horizontal="center" vertical="center"/>
    </xf>
    <xf numFmtId="0" fontId="29" fillId="6" borderId="11" xfId="12" applyFont="1" applyFill="1" applyBorder="1" applyAlignment="1" applyProtection="1">
      <alignment horizontal="center" vertical="top"/>
    </xf>
    <xf numFmtId="0" fontId="29" fillId="6" borderId="12" xfId="12" applyFont="1" applyFill="1" applyBorder="1" applyAlignment="1" applyProtection="1">
      <alignment horizontal="center" vertical="top"/>
    </xf>
    <xf numFmtId="0" fontId="29" fillId="6" borderId="7" xfId="12" applyFont="1" applyFill="1" applyBorder="1" applyAlignment="1" applyProtection="1">
      <alignment horizontal="center" vertical="top"/>
    </xf>
    <xf numFmtId="0" fontId="29" fillId="6" borderId="0" xfId="12" applyFont="1" applyFill="1" applyBorder="1" applyAlignment="1" applyProtection="1">
      <alignment horizontal="center" vertical="top"/>
    </xf>
    <xf numFmtId="0" fontId="29" fillId="6" borderId="24" xfId="12" applyFont="1" applyFill="1" applyBorder="1" applyAlignment="1" applyProtection="1">
      <alignment horizontal="center" vertical="top"/>
    </xf>
    <xf numFmtId="0" fontId="29" fillId="6" borderId="52" xfId="12" applyFont="1" applyFill="1" applyBorder="1" applyAlignment="1" applyProtection="1">
      <alignment horizontal="center" vertical="top"/>
    </xf>
    <xf numFmtId="0" fontId="29" fillId="6" borderId="34" xfId="12" applyFont="1" applyFill="1" applyBorder="1" applyAlignment="1" applyProtection="1">
      <alignment horizontal="center" vertical="center"/>
    </xf>
    <xf numFmtId="0" fontId="29" fillId="8" borderId="44" xfId="12" applyNumberFormat="1" applyFont="1" applyFill="1" applyBorder="1" applyAlignment="1" applyProtection="1">
      <alignment horizontal="left" vertical="center" shrinkToFit="1"/>
      <protection locked="0"/>
    </xf>
    <xf numFmtId="0" fontId="29" fillId="8" borderId="18" xfId="12" applyNumberFormat="1" applyFont="1" applyFill="1" applyBorder="1" applyAlignment="1" applyProtection="1">
      <alignment horizontal="left" vertical="center" shrinkToFit="1"/>
      <protection locked="0"/>
    </xf>
    <xf numFmtId="0" fontId="29" fillId="8" borderId="19" xfId="12" applyNumberFormat="1" applyFont="1" applyFill="1" applyBorder="1" applyAlignment="1" applyProtection="1">
      <alignment horizontal="left" vertical="center" shrinkToFit="1"/>
      <protection locked="0"/>
    </xf>
    <xf numFmtId="0" fontId="29" fillId="6" borderId="8" xfId="12" applyFont="1" applyFill="1" applyBorder="1" applyAlignment="1" applyProtection="1">
      <alignment horizontal="left" vertical="center" wrapText="1"/>
    </xf>
    <xf numFmtId="0" fontId="29" fillId="6" borderId="0" xfId="13" applyFont="1" applyFill="1" applyAlignment="1" applyProtection="1">
      <alignment horizontal="left" vertical="center"/>
    </xf>
    <xf numFmtId="0" fontId="29" fillId="6" borderId="24" xfId="12" applyFont="1" applyFill="1" applyBorder="1" applyAlignment="1" applyProtection="1">
      <alignment horizontal="center" vertical="center"/>
    </xf>
    <xf numFmtId="0" fontId="29" fillId="6" borderId="52" xfId="12" applyFont="1" applyFill="1" applyBorder="1" applyAlignment="1" applyProtection="1">
      <alignment horizontal="center" vertical="center"/>
    </xf>
    <xf numFmtId="0" fontId="29" fillId="6" borderId="65" xfId="12" applyFont="1" applyFill="1" applyBorder="1" applyAlignment="1" applyProtection="1">
      <alignment horizontal="center" vertical="center"/>
    </xf>
    <xf numFmtId="0" fontId="29" fillId="6" borderId="112" xfId="12" applyNumberFormat="1" applyFont="1" applyFill="1" applyBorder="1" applyAlignment="1" applyProtection="1">
      <alignment horizontal="left" vertical="center" shrinkToFit="1"/>
      <protection locked="0"/>
    </xf>
    <xf numFmtId="0" fontId="29" fillId="6" borderId="113" xfId="12" applyNumberFormat="1" applyFont="1" applyFill="1" applyBorder="1" applyAlignment="1" applyProtection="1">
      <alignment horizontal="left" vertical="center" shrinkToFit="1"/>
      <protection locked="0"/>
    </xf>
    <xf numFmtId="0" fontId="29" fillId="6" borderId="119" xfId="12" applyNumberFormat="1" applyFont="1" applyFill="1" applyBorder="1" applyAlignment="1" applyProtection="1">
      <alignment horizontal="left" vertical="center" shrinkToFit="1"/>
      <protection locked="0"/>
    </xf>
    <xf numFmtId="0" fontId="29" fillId="8" borderId="44" xfId="12" applyFont="1" applyFill="1" applyBorder="1" applyAlignment="1" applyProtection="1">
      <alignment horizontal="left" vertical="center" shrinkToFit="1"/>
      <protection locked="0"/>
    </xf>
    <xf numFmtId="0" fontId="29" fillId="8" borderId="18" xfId="12" applyFont="1" applyFill="1" applyBorder="1" applyAlignment="1" applyProtection="1">
      <alignment horizontal="left" vertical="center" shrinkToFit="1"/>
      <protection locked="0"/>
    </xf>
    <xf numFmtId="0" fontId="29" fillId="8" borderId="43" xfId="12" applyFont="1" applyFill="1" applyBorder="1" applyAlignment="1" applyProtection="1">
      <alignment horizontal="left" vertical="center" shrinkToFit="1"/>
      <protection locked="0"/>
    </xf>
    <xf numFmtId="177" fontId="29" fillId="8" borderId="148" xfId="12" applyNumberFormat="1" applyFont="1" applyFill="1" applyBorder="1" applyAlignment="1" applyProtection="1">
      <alignment horizontal="right" vertical="center" shrinkToFit="1"/>
      <protection locked="0"/>
    </xf>
    <xf numFmtId="177" fontId="29" fillId="8" borderId="149" xfId="12" applyNumberFormat="1" applyFont="1" applyFill="1" applyBorder="1" applyAlignment="1" applyProtection="1">
      <alignment horizontal="right" vertical="center" shrinkToFit="1"/>
      <protection locked="0"/>
    </xf>
    <xf numFmtId="177" fontId="29" fillId="8" borderId="150" xfId="12" applyNumberFormat="1" applyFont="1" applyFill="1" applyBorder="1" applyAlignment="1" applyProtection="1">
      <alignment horizontal="right" vertical="center" shrinkToFit="1"/>
      <protection locked="0"/>
    </xf>
    <xf numFmtId="177" fontId="29" fillId="8" borderId="44" xfId="12" applyNumberFormat="1" applyFont="1" applyFill="1" applyBorder="1" applyAlignment="1" applyProtection="1">
      <alignment horizontal="right" vertical="center" shrinkToFit="1"/>
      <protection locked="0"/>
    </xf>
    <xf numFmtId="177" fontId="29" fillId="8" borderId="18" xfId="12" applyNumberFormat="1" applyFont="1" applyFill="1" applyBorder="1" applyAlignment="1" applyProtection="1">
      <alignment horizontal="right" vertical="center" shrinkToFit="1"/>
      <protection locked="0"/>
    </xf>
    <xf numFmtId="177" fontId="29" fillId="8" borderId="43" xfId="12" applyNumberFormat="1" applyFont="1" applyFill="1" applyBorder="1" applyAlignment="1" applyProtection="1">
      <alignment horizontal="right" vertical="center" shrinkToFit="1"/>
      <protection locked="0"/>
    </xf>
    <xf numFmtId="0" fontId="29" fillId="6" borderId="112" xfId="12" applyFont="1" applyFill="1" applyBorder="1" applyAlignment="1" applyProtection="1">
      <alignment horizontal="left" vertical="center" shrinkToFit="1"/>
      <protection locked="0"/>
    </xf>
    <xf numFmtId="0" fontId="29" fillId="6" borderId="113" xfId="12" applyFont="1" applyFill="1" applyBorder="1" applyAlignment="1" applyProtection="1">
      <alignment horizontal="left" vertical="center" shrinkToFit="1"/>
      <protection locked="0"/>
    </xf>
    <xf numFmtId="0" fontId="29" fillId="6" borderId="114" xfId="12" applyFont="1" applyFill="1" applyBorder="1" applyAlignment="1" applyProtection="1">
      <alignment horizontal="left" vertical="center" shrinkToFit="1"/>
      <protection locked="0"/>
    </xf>
    <xf numFmtId="177" fontId="29" fillId="6" borderId="112" xfId="12" applyNumberFormat="1" applyFont="1" applyFill="1" applyBorder="1" applyAlignment="1" applyProtection="1">
      <alignment horizontal="right" vertical="center" shrinkToFit="1"/>
      <protection locked="0"/>
    </xf>
    <xf numFmtId="177" fontId="29" fillId="6" borderId="113" xfId="12" applyNumberFormat="1" applyFont="1" applyFill="1" applyBorder="1" applyAlignment="1" applyProtection="1">
      <alignment horizontal="right" vertical="center" shrinkToFit="1"/>
      <protection locked="0"/>
    </xf>
    <xf numFmtId="177" fontId="29" fillId="6" borderId="114" xfId="12" applyNumberFormat="1" applyFont="1" applyFill="1" applyBorder="1" applyAlignment="1" applyProtection="1">
      <alignment horizontal="right" vertical="center" shrinkToFit="1"/>
      <protection locked="0"/>
    </xf>
    <xf numFmtId="177" fontId="29" fillId="8" borderId="129" xfId="12" applyNumberFormat="1" applyFont="1" applyFill="1" applyBorder="1" applyAlignment="1" applyProtection="1">
      <alignment horizontal="right" vertical="center" shrinkToFit="1"/>
      <protection locked="0"/>
    </xf>
    <xf numFmtId="0" fontId="29" fillId="8" borderId="129" xfId="12" applyNumberFormat="1" applyFont="1" applyFill="1" applyBorder="1" applyAlignment="1" applyProtection="1">
      <alignment horizontal="left" vertical="center" shrinkToFit="1"/>
      <protection locked="0"/>
    </xf>
    <xf numFmtId="0" fontId="29" fillId="8" borderId="132" xfId="12" applyNumberFormat="1" applyFont="1" applyFill="1" applyBorder="1" applyAlignment="1" applyProtection="1">
      <alignment horizontal="left" vertical="center" shrinkToFit="1"/>
      <protection locked="0"/>
    </xf>
    <xf numFmtId="177" fontId="29" fillId="8" borderId="142" xfId="12" applyNumberFormat="1" applyFont="1" applyFill="1" applyBorder="1" applyAlignment="1" applyProtection="1">
      <alignment horizontal="right" vertical="center" shrinkToFit="1"/>
      <protection locked="0"/>
    </xf>
    <xf numFmtId="177" fontId="29" fillId="8" borderId="134" xfId="12" applyNumberFormat="1" applyFont="1" applyFill="1" applyBorder="1" applyAlignment="1" applyProtection="1">
      <alignment horizontal="right" vertical="center" shrinkToFit="1"/>
      <protection locked="0"/>
    </xf>
    <xf numFmtId="0" fontId="29" fillId="6" borderId="145" xfId="12" applyFont="1" applyFill="1" applyBorder="1" applyAlignment="1" applyProtection="1">
      <alignment horizontal="left" vertical="center" shrinkToFit="1"/>
      <protection locked="0"/>
    </xf>
    <xf numFmtId="0" fontId="29" fillId="6" borderId="146" xfId="12" applyFont="1" applyFill="1" applyBorder="1" applyAlignment="1" applyProtection="1">
      <alignment horizontal="left" vertical="center" shrinkToFit="1"/>
      <protection locked="0"/>
    </xf>
    <xf numFmtId="0" fontId="29" fillId="6" borderId="147" xfId="12" applyFont="1" applyFill="1" applyBorder="1" applyAlignment="1" applyProtection="1">
      <alignment horizontal="left" vertical="center" shrinkToFit="1"/>
      <protection locked="0"/>
    </xf>
    <xf numFmtId="177" fontId="29" fillId="6" borderId="123" xfId="12" applyNumberFormat="1" applyFont="1" applyFill="1" applyBorder="1" applyAlignment="1" applyProtection="1">
      <alignment horizontal="right" vertical="center" shrinkToFit="1"/>
      <protection locked="0"/>
    </xf>
    <xf numFmtId="177" fontId="29" fillId="6" borderId="124" xfId="12" applyNumberFormat="1" applyFont="1" applyFill="1" applyBorder="1" applyAlignment="1" applyProtection="1">
      <alignment horizontal="right" vertical="center" shrinkToFit="1"/>
      <protection locked="0"/>
    </xf>
    <xf numFmtId="0" fontId="29" fillId="6" borderId="124" xfId="12" applyNumberFormat="1" applyFont="1" applyFill="1" applyBorder="1" applyAlignment="1" applyProtection="1">
      <alignment horizontal="left" vertical="center" shrinkToFit="1"/>
      <protection locked="0"/>
    </xf>
    <xf numFmtId="0" fontId="29" fillId="6" borderId="127" xfId="12" applyNumberFormat="1" applyFont="1" applyFill="1" applyBorder="1" applyAlignment="1" applyProtection="1">
      <alignment horizontal="left" vertical="center" shrinkToFit="1"/>
      <protection locked="0"/>
    </xf>
    <xf numFmtId="177" fontId="29" fillId="0" borderId="116" xfId="12" applyNumberFormat="1" applyFont="1" applyBorder="1" applyAlignment="1" applyProtection="1">
      <alignment horizontal="right" vertical="center" shrinkToFit="1"/>
      <protection locked="0"/>
    </xf>
    <xf numFmtId="0" fontId="29" fillId="0" borderId="116" xfId="12" applyNumberFormat="1" applyFont="1" applyBorder="1" applyAlignment="1" applyProtection="1">
      <alignment horizontal="left" vertical="center" shrinkToFit="1"/>
      <protection locked="0"/>
    </xf>
    <xf numFmtId="0" fontId="29" fillId="0" borderId="121" xfId="12" applyNumberFormat="1" applyFont="1" applyBorder="1" applyAlignment="1" applyProtection="1">
      <alignment horizontal="left" vertical="center" shrinkToFit="1"/>
      <protection locked="0"/>
    </xf>
    <xf numFmtId="0" fontId="29" fillId="0" borderId="112" xfId="12" applyFont="1" applyBorder="1" applyAlignment="1" applyProtection="1">
      <alignment horizontal="left" vertical="center" shrinkToFit="1"/>
      <protection locked="0"/>
    </xf>
    <xf numFmtId="0" fontId="29" fillId="0" borderId="113" xfId="12" applyFont="1" applyBorder="1" applyAlignment="1" applyProtection="1">
      <alignment horizontal="left" vertical="center" shrinkToFit="1"/>
      <protection locked="0"/>
    </xf>
    <xf numFmtId="0" fontId="29" fillId="0" borderId="114" xfId="12" applyFont="1" applyBorder="1" applyAlignment="1" applyProtection="1">
      <alignment horizontal="left" vertical="center" shrinkToFit="1"/>
      <protection locked="0"/>
    </xf>
    <xf numFmtId="177" fontId="29" fillId="0" borderId="115" xfId="12" applyNumberFormat="1" applyFont="1" applyBorder="1" applyAlignment="1" applyProtection="1">
      <alignment horizontal="right" vertical="center" shrinkToFit="1"/>
      <protection locked="0"/>
    </xf>
    <xf numFmtId="177" fontId="29" fillId="0" borderId="112" xfId="12" applyNumberFormat="1" applyFont="1" applyBorder="1" applyAlignment="1" applyProtection="1">
      <alignment horizontal="right" vertical="center" shrinkToFit="1"/>
      <protection locked="0"/>
    </xf>
    <xf numFmtId="177" fontId="29" fillId="0" borderId="113" xfId="12" applyNumberFormat="1" applyFont="1" applyBorder="1" applyAlignment="1" applyProtection="1">
      <alignment horizontal="right" vertical="center" shrinkToFit="1"/>
      <protection locked="0"/>
    </xf>
    <xf numFmtId="177" fontId="29" fillId="0" borderId="120" xfId="12" applyNumberFormat="1" applyFont="1" applyBorder="1" applyAlignment="1" applyProtection="1">
      <alignment horizontal="right" vertical="center" shrinkToFit="1"/>
      <protection locked="0"/>
    </xf>
    <xf numFmtId="177" fontId="29" fillId="0" borderId="117" xfId="12" applyNumberFormat="1" applyFont="1" applyBorder="1" applyAlignment="1" applyProtection="1">
      <alignment horizontal="right" vertical="center" shrinkToFit="1"/>
      <protection locked="0"/>
    </xf>
    <xf numFmtId="177" fontId="29" fillId="0" borderId="102" xfId="12" applyNumberFormat="1" applyFont="1" applyBorder="1" applyAlignment="1" applyProtection="1">
      <alignment horizontal="right" vertical="center" shrinkToFit="1"/>
      <protection locked="0"/>
    </xf>
    <xf numFmtId="0" fontId="29" fillId="0" borderId="102" xfId="12" applyNumberFormat="1" applyFont="1" applyBorder="1" applyAlignment="1" applyProtection="1">
      <alignment horizontal="left" vertical="center" shrinkToFit="1"/>
      <protection locked="0"/>
    </xf>
    <xf numFmtId="0" fontId="29" fillId="0" borderId="108" xfId="12" applyNumberFormat="1" applyFont="1" applyBorder="1" applyAlignment="1" applyProtection="1">
      <alignment horizontal="left" vertical="center" shrinkToFit="1"/>
      <protection locked="0"/>
    </xf>
    <xf numFmtId="0" fontId="29" fillId="0" borderId="98" xfId="12" applyFont="1" applyBorder="1" applyAlignment="1" applyProtection="1">
      <alignment horizontal="left" vertical="center" shrinkToFit="1"/>
      <protection locked="0"/>
    </xf>
    <xf numFmtId="0" fontId="29" fillId="0" borderId="99" xfId="12" applyFont="1" applyBorder="1" applyAlignment="1" applyProtection="1">
      <alignment horizontal="left" vertical="center" shrinkToFit="1"/>
      <protection locked="0"/>
    </xf>
    <xf numFmtId="0" fontId="29" fillId="0" borderId="100" xfId="12" applyFont="1" applyBorder="1" applyAlignment="1" applyProtection="1">
      <alignment horizontal="left" vertical="center" shrinkToFit="1"/>
      <protection locked="0"/>
    </xf>
    <xf numFmtId="177" fontId="29" fillId="0" borderId="101" xfId="12" applyNumberFormat="1" applyFont="1" applyBorder="1" applyAlignment="1" applyProtection="1">
      <alignment horizontal="right" vertical="center" shrinkToFit="1"/>
      <protection locked="0"/>
    </xf>
    <xf numFmtId="177" fontId="29" fillId="0" borderId="112" xfId="15" applyNumberFormat="1" applyFont="1" applyBorder="1" applyAlignment="1" applyProtection="1">
      <alignment horizontal="right" vertical="center" shrinkToFit="1"/>
      <protection locked="0"/>
    </xf>
    <xf numFmtId="177" fontId="29" fillId="0" borderId="113" xfId="15" applyNumberFormat="1" applyFont="1" applyBorder="1" applyAlignment="1" applyProtection="1">
      <alignment horizontal="right" vertical="center" shrinkToFit="1"/>
      <protection locked="0"/>
    </xf>
    <xf numFmtId="177" fontId="29" fillId="0" borderId="114" xfId="15" applyNumberFormat="1" applyFont="1" applyBorder="1" applyAlignment="1" applyProtection="1">
      <alignment horizontal="right" vertical="center" shrinkToFit="1"/>
      <protection locked="0"/>
    </xf>
    <xf numFmtId="0" fontId="29" fillId="0" borderId="112" xfId="15" applyNumberFormat="1" applyFont="1" applyBorder="1" applyAlignment="1" applyProtection="1">
      <alignment horizontal="left" vertical="center" shrinkToFit="1"/>
      <protection locked="0"/>
    </xf>
    <xf numFmtId="0" fontId="29" fillId="0" borderId="113" xfId="15" applyNumberFormat="1" applyFont="1" applyBorder="1" applyAlignment="1" applyProtection="1">
      <alignment horizontal="left" vertical="center" shrinkToFit="1"/>
      <protection locked="0"/>
    </xf>
    <xf numFmtId="0" fontId="29" fillId="0" borderId="119" xfId="15" applyNumberFormat="1" applyFont="1" applyBorder="1" applyAlignment="1" applyProtection="1">
      <alignment horizontal="left" vertical="center" shrinkToFit="1"/>
      <protection locked="0"/>
    </xf>
    <xf numFmtId="0" fontId="29" fillId="7" borderId="36" xfId="12" applyFont="1" applyFill="1" applyBorder="1" applyAlignment="1" applyProtection="1">
      <alignment horizontal="center" vertical="center"/>
      <protection locked="0"/>
    </xf>
    <xf numFmtId="0" fontId="29" fillId="7" borderId="8" xfId="12" applyFont="1" applyFill="1" applyBorder="1" applyAlignment="1" applyProtection="1">
      <alignment horizontal="center" vertical="center"/>
      <protection locked="0"/>
    </xf>
    <xf numFmtId="0" fontId="29" fillId="7" borderId="23" xfId="12" applyFont="1" applyFill="1" applyBorder="1" applyAlignment="1" applyProtection="1">
      <alignment horizontal="center" vertical="center"/>
      <protection locked="0"/>
    </xf>
    <xf numFmtId="0" fontId="29" fillId="7" borderId="92" xfId="12" applyFont="1" applyFill="1" applyBorder="1" applyAlignment="1" applyProtection="1">
      <alignment horizontal="center" vertical="center"/>
      <protection locked="0"/>
    </xf>
    <xf numFmtId="0" fontId="29" fillId="7" borderId="93" xfId="12" applyFont="1" applyFill="1" applyBorder="1" applyAlignment="1" applyProtection="1">
      <alignment horizontal="center" vertical="center"/>
      <protection locked="0"/>
    </xf>
    <xf numFmtId="0" fontId="29" fillId="7" borderId="94" xfId="12" applyFont="1" applyFill="1" applyBorder="1" applyAlignment="1" applyProtection="1">
      <alignment horizontal="center" vertical="center"/>
      <protection locked="0"/>
    </xf>
    <xf numFmtId="0" fontId="29" fillId="7" borderId="60" xfId="12" applyFont="1" applyFill="1" applyBorder="1" applyAlignment="1" applyProtection="1">
      <alignment horizontal="center" vertical="center" wrapText="1"/>
      <protection locked="0"/>
    </xf>
    <xf numFmtId="0" fontId="29" fillId="7" borderId="8" xfId="12" applyFont="1" applyFill="1" applyBorder="1" applyAlignment="1" applyProtection="1">
      <alignment horizontal="center" vertical="center" wrapText="1"/>
      <protection locked="0"/>
    </xf>
    <xf numFmtId="0" fontId="29" fillId="7" borderId="23" xfId="12" applyFont="1" applyFill="1" applyBorder="1" applyAlignment="1" applyProtection="1">
      <alignment horizontal="center" vertical="center" wrapText="1"/>
      <protection locked="0"/>
    </xf>
    <xf numFmtId="0" fontId="29" fillId="7" borderId="95" xfId="12" applyFont="1" applyFill="1" applyBorder="1" applyAlignment="1" applyProtection="1">
      <alignment horizontal="center" vertical="center" wrapText="1"/>
      <protection locked="0"/>
    </xf>
    <xf numFmtId="0" fontId="29" fillId="7" borderId="93" xfId="12" applyFont="1" applyFill="1" applyBorder="1" applyAlignment="1" applyProtection="1">
      <alignment horizontal="center" vertical="center" wrapText="1"/>
      <protection locked="0"/>
    </xf>
    <xf numFmtId="0" fontId="29" fillId="7" borderId="94" xfId="12" applyFont="1" applyFill="1" applyBorder="1" applyAlignment="1" applyProtection="1">
      <alignment horizontal="center" vertical="center" wrapText="1"/>
      <protection locked="0"/>
    </xf>
    <xf numFmtId="0" fontId="29" fillId="7" borderId="60" xfId="12" applyFont="1" applyFill="1" applyBorder="1" applyAlignment="1" applyProtection="1">
      <alignment horizontal="center" vertical="center" wrapText="1" shrinkToFit="1"/>
      <protection locked="0"/>
    </xf>
    <xf numFmtId="0" fontId="29" fillId="7" borderId="8" xfId="12" applyFont="1" applyFill="1" applyBorder="1" applyAlignment="1" applyProtection="1">
      <alignment horizontal="center" vertical="center" shrinkToFit="1"/>
      <protection locked="0"/>
    </xf>
    <xf numFmtId="0" fontId="29" fillId="7" borderId="23"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shrinkToFit="1"/>
      <protection locked="0"/>
    </xf>
    <xf numFmtId="0" fontId="29" fillId="7" borderId="93" xfId="12" applyFont="1" applyFill="1" applyBorder="1" applyAlignment="1" applyProtection="1">
      <alignment horizontal="center" vertical="center" shrinkToFit="1"/>
      <protection locked="0"/>
    </xf>
    <xf numFmtId="0" fontId="29" fillId="7" borderId="94" xfId="12" applyFont="1" applyFill="1" applyBorder="1" applyAlignment="1" applyProtection="1">
      <alignment horizontal="center" vertical="center" shrinkToFit="1"/>
      <protection locked="0"/>
    </xf>
    <xf numFmtId="0" fontId="29" fillId="7" borderId="95" xfId="12" applyFont="1" applyFill="1" applyBorder="1" applyAlignment="1" applyProtection="1">
      <alignment horizontal="center" vertical="center"/>
      <protection locked="0"/>
    </xf>
    <xf numFmtId="0" fontId="29" fillId="0" borderId="112" xfId="15" applyFont="1" applyBorder="1" applyAlignment="1" applyProtection="1">
      <alignment horizontal="left" vertical="center" shrinkToFit="1"/>
      <protection locked="0"/>
    </xf>
    <xf numFmtId="0" fontId="29" fillId="0" borderId="113" xfId="15" applyFont="1" applyBorder="1" applyAlignment="1" applyProtection="1">
      <alignment horizontal="left" vertical="center" shrinkToFit="1"/>
      <protection locked="0"/>
    </xf>
    <xf numFmtId="0" fontId="29" fillId="0" borderId="114" xfId="15" applyFont="1" applyBorder="1" applyAlignment="1" applyProtection="1">
      <alignment horizontal="left" vertical="center" shrinkToFit="1"/>
      <protection locked="0"/>
    </xf>
    <xf numFmtId="0" fontId="29" fillId="7" borderId="9" xfId="12" applyFont="1" applyFill="1" applyBorder="1" applyAlignment="1" applyProtection="1">
      <alignment horizontal="center" vertical="center" wrapText="1"/>
      <protection locked="0"/>
    </xf>
    <xf numFmtId="0" fontId="29" fillId="7" borderId="96" xfId="12" applyFont="1" applyFill="1" applyBorder="1" applyAlignment="1" applyProtection="1">
      <alignment horizontal="center" vertical="center" wrapText="1"/>
      <protection locked="0"/>
    </xf>
    <xf numFmtId="187" fontId="29" fillId="8" borderId="134" xfId="12" applyNumberFormat="1" applyFont="1" applyFill="1" applyBorder="1" applyAlignment="1" applyProtection="1">
      <alignment horizontal="right" vertical="center" shrinkToFit="1"/>
      <protection locked="0"/>
    </xf>
    <xf numFmtId="177" fontId="29" fillId="8" borderId="17" xfId="12" applyNumberFormat="1" applyFont="1" applyFill="1" applyBorder="1" applyAlignment="1" applyProtection="1">
      <alignment horizontal="right" vertical="center" shrinkToFit="1"/>
      <protection locked="0"/>
    </xf>
    <xf numFmtId="177" fontId="29" fillId="8" borderId="19" xfId="12" applyNumberFormat="1" applyFont="1" applyFill="1" applyBorder="1" applyAlignment="1" applyProtection="1">
      <alignment horizontal="right" vertical="center" shrinkToFit="1"/>
      <protection locked="0"/>
    </xf>
    <xf numFmtId="177" fontId="29" fillId="8" borderId="143" xfId="12" applyNumberFormat="1" applyFont="1" applyFill="1" applyBorder="1" applyAlignment="1" applyProtection="1">
      <alignment horizontal="right" vertical="center" shrinkToFit="1"/>
      <protection locked="0"/>
    </xf>
    <xf numFmtId="177" fontId="29" fillId="8" borderId="131" xfId="12" applyNumberFormat="1" applyFont="1" applyFill="1" applyBorder="1" applyAlignment="1" applyProtection="1">
      <alignment horizontal="right" vertical="center" shrinkToFit="1"/>
      <protection locked="0"/>
    </xf>
    <xf numFmtId="177" fontId="29" fillId="8" borderId="132" xfId="12" applyNumberFormat="1" applyFont="1" applyFill="1" applyBorder="1" applyAlignment="1" applyProtection="1">
      <alignment horizontal="right" vertical="center" shrinkToFit="1"/>
      <protection locked="0"/>
    </xf>
    <xf numFmtId="177" fontId="29" fillId="8" borderId="133" xfId="12" applyNumberFormat="1" applyFont="1" applyFill="1" applyBorder="1" applyAlignment="1" applyProtection="1">
      <alignment horizontal="right" vertical="center" shrinkToFit="1"/>
      <protection locked="0"/>
    </xf>
    <xf numFmtId="0" fontId="29" fillId="0" borderId="116" xfId="12" applyFont="1" applyBorder="1" applyAlignment="1" applyProtection="1">
      <alignment horizontal="left" vertical="center" shrinkToFit="1"/>
      <protection locked="0"/>
    </xf>
    <xf numFmtId="0" fontId="29" fillId="0" borderId="121" xfId="12" applyFont="1" applyBorder="1" applyAlignment="1" applyProtection="1">
      <alignment horizontal="left" vertical="center" shrinkToFit="1"/>
      <protection locked="0"/>
    </xf>
    <xf numFmtId="0" fontId="29" fillId="0" borderId="81" xfId="12" applyFont="1" applyBorder="1" applyAlignment="1" applyProtection="1">
      <alignment horizontal="center" vertical="center" shrinkToFit="1"/>
      <protection locked="0"/>
    </xf>
    <xf numFmtId="0" fontId="29" fillId="0" borderId="25" xfId="12" applyFont="1" applyBorder="1" applyAlignment="1" applyProtection="1">
      <alignment horizontal="center" vertical="center"/>
      <protection locked="0"/>
    </xf>
    <xf numFmtId="0" fontId="29" fillId="0" borderId="26" xfId="12" applyFont="1" applyBorder="1" applyAlignment="1" applyProtection="1">
      <alignment horizontal="center" vertical="center"/>
      <protection locked="0"/>
    </xf>
    <xf numFmtId="0" fontId="29" fillId="0" borderId="112" xfId="14" applyFont="1" applyBorder="1" applyAlignment="1" applyProtection="1">
      <alignment horizontal="left" vertical="center" shrinkToFit="1"/>
      <protection locked="0"/>
    </xf>
    <xf numFmtId="0" fontId="29" fillId="0" borderId="113" xfId="14" applyFont="1" applyBorder="1" applyAlignment="1" applyProtection="1">
      <alignment horizontal="left" vertical="center" shrinkToFit="1"/>
      <protection locked="0"/>
    </xf>
    <xf numFmtId="0" fontId="29" fillId="0" borderId="114" xfId="14" applyFont="1" applyBorder="1" applyAlignment="1" applyProtection="1">
      <alignment horizontal="left" vertical="center" shrinkToFit="1"/>
      <protection locked="0"/>
    </xf>
    <xf numFmtId="177" fontId="29" fillId="6" borderId="115" xfId="13" applyNumberFormat="1" applyFont="1" applyFill="1" applyBorder="1" applyAlignment="1" applyProtection="1">
      <alignment horizontal="right" vertical="center" shrinkToFit="1"/>
      <protection locked="0"/>
    </xf>
    <xf numFmtId="177" fontId="29" fillId="6" borderId="116" xfId="13" applyNumberFormat="1" applyFont="1" applyFill="1" applyBorder="1" applyAlignment="1" applyProtection="1">
      <alignment horizontal="right" vertical="center" shrinkToFit="1"/>
      <protection locked="0"/>
    </xf>
    <xf numFmtId="177" fontId="29" fillId="6" borderId="117" xfId="13" applyNumberFormat="1" applyFont="1" applyFill="1" applyBorder="1" applyAlignment="1" applyProtection="1">
      <alignment horizontal="right" vertical="center" shrinkToFit="1"/>
      <protection locked="0"/>
    </xf>
    <xf numFmtId="177" fontId="29" fillId="0" borderId="118" xfId="14" applyNumberFormat="1" applyFont="1" applyBorder="1" applyAlignment="1" applyProtection="1">
      <alignment horizontal="right" vertical="center" shrinkToFit="1"/>
      <protection locked="0"/>
    </xf>
    <xf numFmtId="177" fontId="29" fillId="0" borderId="113" xfId="14" applyNumberFormat="1" applyFont="1" applyBorder="1" applyAlignment="1" applyProtection="1">
      <alignment horizontal="right" vertical="center" shrinkToFit="1"/>
      <protection locked="0"/>
    </xf>
    <xf numFmtId="177" fontId="29" fillId="0" borderId="119" xfId="14" applyNumberFormat="1" applyFont="1" applyBorder="1" applyAlignment="1" applyProtection="1">
      <alignment horizontal="right" vertical="center" shrinkToFit="1"/>
      <protection locked="0"/>
    </xf>
    <xf numFmtId="177" fontId="29" fillId="6" borderId="120" xfId="13" applyNumberFormat="1" applyFont="1" applyFill="1" applyBorder="1" applyAlignment="1" applyProtection="1">
      <alignment horizontal="right" vertical="center" shrinkToFit="1"/>
      <protection locked="0"/>
    </xf>
    <xf numFmtId="187" fontId="29" fillId="6" borderId="116" xfId="13" applyNumberFormat="1" applyFont="1" applyFill="1" applyBorder="1" applyAlignment="1" applyProtection="1">
      <alignment horizontal="right" vertical="center" shrinkToFit="1"/>
      <protection locked="0"/>
    </xf>
    <xf numFmtId="187" fontId="29" fillId="0" borderId="116" xfId="12" applyNumberFormat="1" applyFont="1" applyBorder="1" applyAlignment="1" applyProtection="1">
      <alignment horizontal="right" vertical="center" shrinkToFit="1"/>
      <protection locked="0"/>
    </xf>
    <xf numFmtId="177" fontId="29" fillId="0" borderId="115" xfId="14" applyNumberFormat="1" applyFont="1" applyBorder="1" applyAlignment="1" applyProtection="1">
      <alignment horizontal="right" vertical="center" shrinkToFit="1"/>
      <protection locked="0"/>
    </xf>
    <xf numFmtId="177" fontId="29" fillId="0" borderId="116" xfId="14" applyNumberFormat="1" applyFont="1" applyBorder="1" applyAlignment="1" applyProtection="1">
      <alignment horizontal="right" vertical="center" shrinkToFit="1"/>
      <protection locked="0"/>
    </xf>
    <xf numFmtId="177" fontId="29" fillId="0" borderId="117" xfId="14" applyNumberFormat="1" applyFont="1" applyBorder="1" applyAlignment="1" applyProtection="1">
      <alignment horizontal="right" vertical="center" shrinkToFit="1"/>
      <protection locked="0"/>
    </xf>
    <xf numFmtId="177" fontId="29" fillId="0" borderId="137" xfId="12" applyNumberFormat="1" applyFont="1" applyBorder="1" applyAlignment="1" applyProtection="1">
      <alignment horizontal="right" vertical="center" shrinkToFit="1"/>
      <protection locked="0"/>
    </xf>
    <xf numFmtId="187" fontId="29" fillId="0" borderId="137" xfId="12" applyNumberFormat="1" applyFont="1" applyBorder="1" applyAlignment="1" applyProtection="1">
      <alignment horizontal="right" vertical="center" shrinkToFit="1"/>
      <protection locked="0"/>
    </xf>
    <xf numFmtId="0" fontId="29" fillId="0" borderId="137" xfId="12" applyFont="1" applyBorder="1" applyAlignment="1" applyProtection="1">
      <alignment horizontal="left" vertical="center" shrinkToFit="1"/>
      <protection locked="0"/>
    </xf>
    <xf numFmtId="0" fontId="29" fillId="0" borderId="140" xfId="12" applyFont="1" applyBorder="1" applyAlignment="1" applyProtection="1">
      <alignment horizontal="left" vertical="center" shrinkToFit="1"/>
      <protection locked="0"/>
    </xf>
    <xf numFmtId="0" fontId="29" fillId="0" borderId="98" xfId="14" applyFont="1" applyBorder="1" applyAlignment="1" applyProtection="1">
      <alignment horizontal="left" vertical="center" shrinkToFit="1"/>
      <protection locked="0"/>
    </xf>
    <xf numFmtId="0" fontId="29" fillId="0" borderId="99" xfId="14" applyFont="1" applyBorder="1" applyAlignment="1" applyProtection="1">
      <alignment horizontal="left" vertical="center" shrinkToFit="1"/>
      <protection locked="0"/>
    </xf>
    <xf numFmtId="0" fontId="29" fillId="0" borderId="100" xfId="14" applyFont="1" applyBorder="1" applyAlignment="1" applyProtection="1">
      <alignment horizontal="left" vertical="center" shrinkToFit="1"/>
      <protection locked="0"/>
    </xf>
    <xf numFmtId="177" fontId="29" fillId="0" borderId="136" xfId="14" applyNumberFormat="1" applyFont="1" applyBorder="1" applyAlignment="1" applyProtection="1">
      <alignment horizontal="right" vertical="center" shrinkToFit="1"/>
      <protection locked="0"/>
    </xf>
    <xf numFmtId="177" fontId="29" fillId="0" borderId="137" xfId="14" applyNumberFormat="1" applyFont="1" applyBorder="1" applyAlignment="1" applyProtection="1">
      <alignment horizontal="right" vertical="center" shrinkToFit="1"/>
      <protection locked="0"/>
    </xf>
    <xf numFmtId="177" fontId="29" fillId="0" borderId="138" xfId="14" applyNumberFormat="1" applyFont="1" applyBorder="1" applyAlignment="1" applyProtection="1">
      <alignment horizontal="right" vertical="center" shrinkToFit="1"/>
      <protection locked="0"/>
    </xf>
    <xf numFmtId="177" fontId="29" fillId="0" borderId="139" xfId="14" applyNumberFormat="1" applyFont="1" applyBorder="1" applyAlignment="1" applyProtection="1">
      <alignment horizontal="right" vertical="center" shrinkToFit="1"/>
      <protection locked="0"/>
    </xf>
    <xf numFmtId="177" fontId="29" fillId="0" borderId="140" xfId="14" applyNumberFormat="1" applyFont="1" applyBorder="1" applyAlignment="1" applyProtection="1">
      <alignment horizontal="right" vertical="center" shrinkToFit="1"/>
      <protection locked="0"/>
    </xf>
    <xf numFmtId="177" fontId="29" fillId="0" borderId="141" xfId="12" applyNumberFormat="1" applyFont="1" applyBorder="1" applyAlignment="1" applyProtection="1">
      <alignment horizontal="right" vertical="center" shrinkToFit="1"/>
      <protection locked="0"/>
    </xf>
    <xf numFmtId="0" fontId="29" fillId="7" borderId="36" xfId="12" applyFont="1" applyFill="1" applyBorder="1" applyAlignment="1" applyProtection="1">
      <alignment horizontal="center" vertical="center" wrapText="1" shrinkToFit="1"/>
      <protection locked="0"/>
    </xf>
    <xf numFmtId="0" fontId="29" fillId="7" borderId="9" xfId="12" applyFont="1" applyFill="1" applyBorder="1" applyAlignment="1" applyProtection="1">
      <alignment horizontal="center" vertical="center" shrinkToFit="1"/>
      <protection locked="0"/>
    </xf>
    <xf numFmtId="0" fontId="29" fillId="7" borderId="92" xfId="12" applyFont="1" applyFill="1" applyBorder="1" applyAlignment="1" applyProtection="1">
      <alignment horizontal="center" vertical="center" shrinkToFit="1"/>
      <protection locked="0"/>
    </xf>
    <xf numFmtId="0" fontId="29" fillId="7" borderId="96" xfId="12" applyFont="1" applyFill="1" applyBorder="1" applyAlignment="1" applyProtection="1">
      <alignment horizontal="center" vertical="center" shrinkToFit="1"/>
      <protection locked="0"/>
    </xf>
    <xf numFmtId="0" fontId="29" fillId="6" borderId="73" xfId="12" applyFont="1" applyFill="1" applyBorder="1" applyAlignment="1" applyProtection="1">
      <alignment horizontal="left" vertical="center"/>
    </xf>
    <xf numFmtId="0" fontId="29" fillId="6" borderId="8" xfId="12" applyFont="1" applyFill="1" applyBorder="1" applyAlignment="1" applyProtection="1">
      <alignment horizontal="left" vertical="center"/>
    </xf>
    <xf numFmtId="177" fontId="29" fillId="8" borderId="17" xfId="15" applyNumberFormat="1" applyFont="1" applyFill="1" applyBorder="1" applyAlignment="1" applyProtection="1">
      <alignment horizontal="right" vertical="center" shrinkToFit="1"/>
      <protection locked="0"/>
    </xf>
    <xf numFmtId="177" fontId="29" fillId="8" borderId="18" xfId="15" applyNumberFormat="1" applyFont="1" applyFill="1" applyBorder="1" applyAlignment="1" applyProtection="1">
      <alignment horizontal="right" vertical="center" shrinkToFit="1"/>
      <protection locked="0"/>
    </xf>
    <xf numFmtId="177" fontId="29" fillId="8" borderId="19" xfId="15" applyNumberFormat="1" applyFont="1" applyFill="1" applyBorder="1" applyAlignment="1" applyProtection="1">
      <alignment horizontal="right" vertical="center" shrinkToFit="1"/>
      <protection locked="0"/>
    </xf>
    <xf numFmtId="177" fontId="29" fillId="8" borderId="128" xfId="15" applyNumberFormat="1" applyFont="1" applyFill="1" applyBorder="1" applyAlignment="1" applyProtection="1">
      <alignment horizontal="right" vertical="center" shrinkToFit="1"/>
      <protection locked="0"/>
    </xf>
    <xf numFmtId="177" fontId="29" fillId="8" borderId="129" xfId="15" applyNumberFormat="1" applyFont="1" applyFill="1" applyBorder="1" applyAlignment="1" applyProtection="1">
      <alignment horizontal="right" vertical="center" shrinkToFit="1"/>
      <protection locked="0"/>
    </xf>
    <xf numFmtId="177" fontId="29" fillId="8" borderId="130" xfId="15" applyNumberFormat="1" applyFont="1" applyFill="1" applyBorder="1" applyAlignment="1" applyProtection="1">
      <alignment horizontal="right" vertical="center" shrinkToFit="1"/>
      <protection locked="0"/>
    </xf>
    <xf numFmtId="177" fontId="29" fillId="8" borderId="131" xfId="15" applyNumberFormat="1" applyFont="1" applyFill="1" applyBorder="1" applyAlignment="1" applyProtection="1">
      <alignment horizontal="right" vertical="center" shrinkToFit="1"/>
      <protection locked="0"/>
    </xf>
    <xf numFmtId="177" fontId="29" fillId="8" borderId="132" xfId="15" applyNumberFormat="1" applyFont="1" applyFill="1" applyBorder="1" applyAlignment="1" applyProtection="1">
      <alignment horizontal="right" vertical="center" shrinkToFit="1"/>
      <protection locked="0"/>
    </xf>
    <xf numFmtId="177" fontId="29" fillId="8" borderId="133" xfId="15" applyNumberFormat="1" applyFont="1" applyFill="1" applyBorder="1" applyAlignment="1" applyProtection="1">
      <alignment horizontal="right" vertical="center" shrinkToFit="1"/>
      <protection locked="0"/>
    </xf>
    <xf numFmtId="177" fontId="29" fillId="8" borderId="134" xfId="15" applyNumberFormat="1" applyFont="1" applyFill="1" applyBorder="1" applyAlignment="1" applyProtection="1">
      <alignment horizontal="right" vertical="center" shrinkToFit="1"/>
      <protection locked="0"/>
    </xf>
    <xf numFmtId="0" fontId="29" fillId="8" borderId="129" xfId="15" applyNumberFormat="1" applyFont="1" applyFill="1" applyBorder="1" applyAlignment="1" applyProtection="1">
      <alignment horizontal="left" vertical="center" shrinkToFit="1"/>
      <protection locked="0"/>
    </xf>
    <xf numFmtId="0" fontId="29" fillId="8" borderId="132" xfId="15" applyNumberFormat="1" applyFont="1" applyFill="1" applyBorder="1" applyAlignment="1" applyProtection="1">
      <alignment horizontal="left" vertical="center" shrinkToFit="1"/>
      <protection locked="0"/>
    </xf>
    <xf numFmtId="177" fontId="29" fillId="0" borderId="126" xfId="15" applyNumberFormat="1" applyFont="1" applyBorder="1" applyAlignment="1" applyProtection="1">
      <alignment horizontal="right" vertical="center" shrinkToFit="1"/>
      <protection locked="0"/>
    </xf>
    <xf numFmtId="177" fontId="29" fillId="0" borderId="124" xfId="15" applyNumberFormat="1" applyFont="1" applyBorder="1" applyAlignment="1" applyProtection="1">
      <alignment horizontal="right" vertical="center" shrinkToFit="1"/>
      <protection locked="0"/>
    </xf>
    <xf numFmtId="0" fontId="29" fillId="0" borderId="124" xfId="15" applyNumberFormat="1" applyFont="1" applyBorder="1" applyAlignment="1" applyProtection="1">
      <alignment horizontal="left" vertical="center" shrinkToFit="1"/>
      <protection locked="0"/>
    </xf>
    <xf numFmtId="0" fontId="29" fillId="0" borderId="127" xfId="15" applyNumberFormat="1" applyFont="1" applyBorder="1" applyAlignment="1" applyProtection="1">
      <alignment horizontal="left" vertical="center" shrinkToFit="1"/>
      <protection locked="0"/>
    </xf>
    <xf numFmtId="177" fontId="29" fillId="0" borderId="123" xfId="14" applyNumberFormat="1" applyFont="1" applyBorder="1" applyAlignment="1" applyProtection="1">
      <alignment horizontal="right" vertical="center" shrinkToFit="1"/>
      <protection locked="0"/>
    </xf>
    <xf numFmtId="177" fontId="29" fillId="0" borderId="124" xfId="14" applyNumberFormat="1" applyFont="1" applyBorder="1" applyAlignment="1" applyProtection="1">
      <alignment horizontal="right" vertical="center" shrinkToFit="1"/>
      <protection locked="0"/>
    </xf>
    <xf numFmtId="177" fontId="29" fillId="0" borderId="125" xfId="14" applyNumberFormat="1" applyFont="1" applyBorder="1" applyAlignment="1" applyProtection="1">
      <alignment horizontal="right" vertical="center" shrinkToFit="1"/>
      <protection locked="0"/>
    </xf>
    <xf numFmtId="0" fontId="29" fillId="0" borderId="116" xfId="15" applyNumberFormat="1" applyFont="1" applyBorder="1" applyAlignment="1" applyProtection="1">
      <alignment horizontal="left" vertical="center" shrinkToFit="1"/>
      <protection locked="0"/>
    </xf>
    <xf numFmtId="0" fontId="29" fillId="0" borderId="121" xfId="15" applyNumberFormat="1" applyFont="1" applyBorder="1" applyAlignment="1" applyProtection="1">
      <alignment horizontal="left" vertical="center" shrinkToFit="1"/>
      <protection locked="0"/>
    </xf>
    <xf numFmtId="177" fontId="29" fillId="0" borderId="120" xfId="15" applyNumberFormat="1" applyFont="1" applyBorder="1" applyAlignment="1" applyProtection="1">
      <alignment horizontal="right" vertical="center" shrinkToFit="1"/>
      <protection locked="0"/>
    </xf>
    <xf numFmtId="177" fontId="29" fillId="0" borderId="116" xfId="15" applyNumberFormat="1" applyFont="1" applyBorder="1" applyAlignment="1" applyProtection="1">
      <alignment horizontal="right" vertical="center" shrinkToFit="1"/>
      <protection locked="0"/>
    </xf>
    <xf numFmtId="177" fontId="29" fillId="0" borderId="98" xfId="15" applyNumberFormat="1" applyFont="1" applyBorder="1" applyAlignment="1" applyProtection="1">
      <alignment horizontal="right" vertical="center" shrinkToFit="1"/>
      <protection locked="0"/>
    </xf>
    <xf numFmtId="177" fontId="29" fillId="0" borderId="99" xfId="15" applyNumberFormat="1" applyFont="1" applyBorder="1" applyAlignment="1" applyProtection="1">
      <alignment horizontal="right" vertical="center" shrinkToFit="1"/>
      <protection locked="0"/>
    </xf>
    <xf numFmtId="177" fontId="29" fillId="0" borderId="100" xfId="15" applyNumberFormat="1" applyFont="1" applyBorder="1" applyAlignment="1" applyProtection="1">
      <alignment horizontal="right" vertical="center" shrinkToFit="1"/>
      <protection locked="0"/>
    </xf>
    <xf numFmtId="177" fontId="29" fillId="0" borderId="107" xfId="15" applyNumberFormat="1" applyFont="1" applyBorder="1" applyAlignment="1" applyProtection="1">
      <alignment horizontal="right" vertical="center" shrinkToFit="1"/>
      <protection locked="0"/>
    </xf>
    <xf numFmtId="177" fontId="29" fillId="0" borderId="102" xfId="15" applyNumberFormat="1" applyFont="1" applyBorder="1" applyAlignment="1" applyProtection="1">
      <alignment horizontal="right" vertical="center" shrinkToFit="1"/>
      <protection locked="0"/>
    </xf>
    <xf numFmtId="0" fontId="29" fillId="0" borderId="102" xfId="15" applyNumberFormat="1" applyFont="1" applyBorder="1" applyAlignment="1" applyProtection="1">
      <alignment horizontal="left" vertical="center" shrinkToFit="1"/>
      <protection locked="0"/>
    </xf>
    <xf numFmtId="0" fontId="29" fillId="0" borderId="108" xfId="15" applyNumberFormat="1" applyFont="1" applyBorder="1" applyAlignment="1" applyProtection="1">
      <alignment horizontal="left" vertical="center" shrinkToFit="1"/>
      <protection locked="0"/>
    </xf>
    <xf numFmtId="0" fontId="29" fillId="0" borderId="98" xfId="15" applyFont="1" applyBorder="1" applyAlignment="1" applyProtection="1">
      <alignment horizontal="left" vertical="center" shrinkToFit="1"/>
      <protection locked="0"/>
    </xf>
    <xf numFmtId="0" fontId="29" fillId="0" borderId="99" xfId="15" applyFont="1" applyBorder="1" applyAlignment="1" applyProtection="1">
      <alignment horizontal="left" vertical="center" shrinkToFit="1"/>
      <protection locked="0"/>
    </xf>
    <xf numFmtId="0" fontId="29" fillId="0" borderId="100" xfId="15" applyFont="1" applyBorder="1" applyAlignment="1" applyProtection="1">
      <alignment horizontal="left" vertical="center" shrinkToFit="1"/>
      <protection locked="0"/>
    </xf>
    <xf numFmtId="0" fontId="1" fillId="7" borderId="60"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29" fillId="0" borderId="101" xfId="14" applyNumberFormat="1" applyFont="1" applyBorder="1" applyAlignment="1" applyProtection="1">
      <alignment horizontal="right" vertical="center" shrinkToFit="1"/>
      <protection locked="0"/>
    </xf>
    <xf numFmtId="177" fontId="29" fillId="0" borderId="102" xfId="14" applyNumberFormat="1" applyFont="1" applyBorder="1" applyAlignment="1" applyProtection="1">
      <alignment horizontal="right" vertical="center" shrinkToFit="1"/>
      <protection locked="0"/>
    </xf>
    <xf numFmtId="177" fontId="29" fillId="0" borderId="103" xfId="14" applyNumberFormat="1" applyFont="1" applyBorder="1" applyAlignment="1" applyProtection="1">
      <alignment horizontal="right" vertical="center" shrinkToFit="1"/>
      <protection locked="0"/>
    </xf>
    <xf numFmtId="177" fontId="29" fillId="0" borderId="104" xfId="14" applyNumberFormat="1" applyFont="1" applyBorder="1" applyAlignment="1" applyProtection="1">
      <alignment horizontal="right" vertical="center" shrinkToFit="1"/>
      <protection locked="0"/>
    </xf>
    <xf numFmtId="177" fontId="29" fillId="0" borderId="105" xfId="14" applyNumberFormat="1" applyFont="1" applyBorder="1" applyAlignment="1" applyProtection="1">
      <alignment horizontal="right" vertical="center" shrinkToFit="1"/>
      <protection locked="0"/>
    </xf>
    <xf numFmtId="177" fontId="29" fillId="0" borderId="106" xfId="14" applyNumberFormat="1" applyFont="1" applyBorder="1" applyAlignment="1" applyProtection="1">
      <alignment horizontal="right" vertical="center" shrinkToFit="1"/>
      <protection locked="0"/>
    </xf>
    <xf numFmtId="0" fontId="28" fillId="6" borderId="1" xfId="12" applyFont="1" applyFill="1" applyBorder="1" applyAlignment="1" applyProtection="1">
      <alignment horizontal="center" vertical="center"/>
    </xf>
    <xf numFmtId="0" fontId="28" fillId="6" borderId="2" xfId="12" applyFont="1" applyFill="1" applyBorder="1" applyAlignment="1" applyProtection="1">
      <alignment horizontal="center" vertical="center"/>
    </xf>
    <xf numFmtId="0" fontId="28" fillId="6" borderId="3" xfId="12" applyFont="1" applyFill="1" applyBorder="1" applyAlignment="1" applyProtection="1">
      <alignment horizontal="center" vertical="center"/>
    </xf>
    <xf numFmtId="0" fontId="29" fillId="7" borderId="36" xfId="12" applyFont="1" applyFill="1" applyBorder="1" applyAlignment="1" applyProtection="1">
      <alignment horizontal="center" vertical="center" wrapText="1"/>
      <protection locked="0"/>
    </xf>
    <xf numFmtId="0" fontId="29" fillId="7" borderId="92" xfId="12" applyFont="1" applyFill="1" applyBorder="1" applyAlignment="1" applyProtection="1">
      <alignment horizontal="center" vertical="center" wrapText="1"/>
      <protection locked="0"/>
    </xf>
    <xf numFmtId="0" fontId="29" fillId="0" borderId="98" xfId="15" applyNumberFormat="1" applyFont="1" applyBorder="1" applyAlignment="1" applyProtection="1">
      <alignment horizontal="left" vertical="center" shrinkToFit="1"/>
      <protection locked="0"/>
    </xf>
    <xf numFmtId="0" fontId="29" fillId="0" borderId="99" xfId="15" applyNumberFormat="1" applyFont="1" applyBorder="1" applyAlignment="1" applyProtection="1">
      <alignment horizontal="left" vertical="center" shrinkToFit="1"/>
      <protection locked="0"/>
    </xf>
    <xf numFmtId="0" fontId="29" fillId="0" borderId="110" xfId="15" applyNumberFormat="1" applyFont="1" applyBorder="1" applyAlignment="1" applyProtection="1">
      <alignment horizontal="left" vertical="center" shrinkToFit="1"/>
      <protection locked="0"/>
    </xf>
    <xf numFmtId="178" fontId="13" fillId="0" borderId="15" xfId="18" applyNumberFormat="1" applyFont="1" applyBorder="1" applyAlignment="1">
      <alignment horizontal="center" vertical="center" wrapText="1"/>
    </xf>
    <xf numFmtId="178" fontId="13" fillId="0" borderId="45" xfId="18" applyNumberFormat="1" applyFont="1" applyBorder="1" applyAlignment="1">
      <alignment horizontal="center" vertical="center" wrapText="1"/>
    </xf>
    <xf numFmtId="178" fontId="13" fillId="0" borderId="39" xfId="18" applyNumberFormat="1" applyFont="1" applyBorder="1" applyAlignment="1">
      <alignment horizontal="center" vertical="center"/>
    </xf>
    <xf numFmtId="178" fontId="13" fillId="0" borderId="31" xfId="18" applyNumberFormat="1" applyFont="1" applyBorder="1" applyAlignment="1">
      <alignment horizontal="center" vertical="center"/>
    </xf>
    <xf numFmtId="178" fontId="13"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3" fillId="0" borderId="39" xfId="16" applyNumberFormat="1" applyFont="1" applyFill="1" applyBorder="1" applyAlignment="1">
      <alignment vertical="center"/>
    </xf>
    <xf numFmtId="178" fontId="13" fillId="0" borderId="31" xfId="16" applyNumberFormat="1" applyFont="1" applyFill="1" applyBorder="1" applyAlignment="1">
      <alignment vertical="center"/>
    </xf>
    <xf numFmtId="178" fontId="13"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8" fillId="0" borderId="39" xfId="1" applyFont="1" applyFill="1" applyBorder="1" applyAlignment="1" applyProtection="1">
      <alignment horizontal="left" vertical="center" wrapText="1"/>
      <protection locked="0"/>
    </xf>
    <xf numFmtId="0" fontId="8" fillId="0" borderId="31" xfId="1" applyFont="1" applyFill="1" applyBorder="1" applyAlignment="1" applyProtection="1">
      <alignment horizontal="left" vertical="center" wrapText="1"/>
      <protection locked="0"/>
    </xf>
    <xf numFmtId="0" fontId="8" fillId="0" borderId="32" xfId="1" applyFont="1" applyFill="1" applyBorder="1" applyAlignment="1" applyProtection="1">
      <alignment horizontal="left" vertical="center" wrapText="1"/>
      <protection locked="0"/>
    </xf>
    <xf numFmtId="0" fontId="8" fillId="0" borderId="44" xfId="1" applyFont="1" applyFill="1" applyBorder="1" applyAlignment="1" applyProtection="1">
      <alignment horizontal="left" vertical="center" wrapText="1"/>
      <protection locked="0"/>
    </xf>
    <xf numFmtId="0" fontId="8" fillId="0" borderId="18" xfId="1" applyFont="1" applyFill="1" applyBorder="1" applyAlignment="1" applyProtection="1">
      <alignment horizontal="left" vertical="center" wrapText="1"/>
      <protection locked="0"/>
    </xf>
    <xf numFmtId="0" fontId="8" fillId="0" borderId="19" xfId="1" applyFont="1" applyFill="1" applyBorder="1" applyAlignment="1" applyProtection="1">
      <alignment horizontal="left" vertical="center" wrapText="1"/>
      <protection locked="0"/>
    </xf>
    <xf numFmtId="0" fontId="8" fillId="0" borderId="2" xfId="1" applyFont="1" applyFill="1" applyBorder="1" applyAlignment="1" applyProtection="1">
      <alignment horizontal="left" vertical="center"/>
    </xf>
    <xf numFmtId="0" fontId="8" fillId="0" borderId="3" xfId="1" applyFont="1" applyFill="1" applyBorder="1" applyAlignment="1" applyProtection="1">
      <alignment horizontal="left" vertical="center"/>
    </xf>
    <xf numFmtId="0" fontId="8" fillId="0" borderId="8" xfId="1" applyFont="1" applyFill="1" applyBorder="1" applyAlignment="1" applyProtection="1">
      <alignment horizontal="left" vertical="center" wrapText="1"/>
    </xf>
    <xf numFmtId="0" fontId="8" fillId="0" borderId="9" xfId="1" applyFont="1" applyFill="1" applyBorder="1" applyAlignment="1" applyProtection="1">
      <alignment horizontal="left" vertical="center" wrapText="1"/>
    </xf>
    <xf numFmtId="0" fontId="8" fillId="0" borderId="12" xfId="1" applyFont="1" applyFill="1" applyBorder="1" applyAlignment="1" applyProtection="1">
      <alignment horizontal="left" vertical="center"/>
    </xf>
    <xf numFmtId="0" fontId="8" fillId="0" borderId="13" xfId="1" applyFont="1" applyFill="1" applyBorder="1" applyAlignment="1" applyProtection="1">
      <alignment horizontal="left" vertical="center"/>
    </xf>
    <xf numFmtId="0" fontId="8" fillId="0" borderId="31" xfId="1" applyFont="1" applyFill="1" applyBorder="1" applyAlignment="1" applyProtection="1">
      <alignment horizontal="left" vertical="center"/>
    </xf>
    <xf numFmtId="0" fontId="8"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2"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6" xfId="16" applyFont="1" applyBorder="1" applyAlignment="1" applyProtection="1">
      <alignment horizontal="left" vertical="top" wrapText="1"/>
      <protection locked="0"/>
    </xf>
    <xf numFmtId="0" fontId="1" fillId="0" borderId="62"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2"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350F0FFF-1097-452B-83BE-2DBCA4B63A21}"/>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(データシート!$F$3,データシート!$F$5,データシート!$F$7,データシート!$F$9,データシート!$F$11)</c:f>
              <c:numCache>
                <c:formatCode>#,##0;"△ "#,##0</c:formatCode>
                <c:ptCount val="5"/>
                <c:pt idx="0">
                  <c:v>316331</c:v>
                </c:pt>
                <c:pt idx="1">
                  <c:v>333013</c:v>
                </c:pt>
                <c:pt idx="2">
                  <c:v>280458</c:v>
                </c:pt>
                <c:pt idx="3">
                  <c:v>291945</c:v>
                </c:pt>
                <c:pt idx="4">
                  <c:v>291173</c:v>
                </c:pt>
              </c:numCache>
            </c:numRef>
          </c:val>
          <c:smooth val="0"/>
          <c:extLst>
            <c:ext xmlns:c16="http://schemas.microsoft.com/office/drawing/2014/chart" uri="{C3380CC4-5D6E-409C-BE32-E72D297353CC}">
              <c16:uniqueId val="{00000000-5177-45E2-A6DD-3E1B2ACF0CF7}"/>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H25</c:v>
                </c:pt>
                <c:pt idx="1">
                  <c:v> H26</c:v>
                </c:pt>
                <c:pt idx="2">
                  <c:v> H27</c:v>
                </c:pt>
                <c:pt idx="3">
                  <c:v> H28</c:v>
                </c:pt>
                <c:pt idx="4">
                  <c:v> H29</c:v>
                </c:pt>
              </c:strCache>
            </c:strRef>
          </c:cat>
          <c:val>
            <c:numRef>
              <c:f>(データシート!$D$3,データシート!$D$5,データシート!$D$7,データシート!$D$9,データシート!$D$11)</c:f>
              <c:numCache>
                <c:formatCode>#,##0;"△ "#,##0</c:formatCode>
                <c:ptCount val="5"/>
                <c:pt idx="0">
                  <c:v>120629</c:v>
                </c:pt>
                <c:pt idx="1">
                  <c:v>105508</c:v>
                </c:pt>
                <c:pt idx="2">
                  <c:v>142763</c:v>
                </c:pt>
                <c:pt idx="3">
                  <c:v>190724</c:v>
                </c:pt>
                <c:pt idx="4">
                  <c:v>138931</c:v>
                </c:pt>
              </c:numCache>
            </c:numRef>
          </c:val>
          <c:smooth val="0"/>
          <c:extLst>
            <c:ext xmlns:c16="http://schemas.microsoft.com/office/drawing/2014/chart" uri="{C3380CC4-5D6E-409C-BE32-E72D297353CC}">
              <c16:uniqueId val="{00000001-5177-45E2-A6DD-3E1B2ACF0CF7}"/>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4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データシート!$B$19:$F$19</c:f>
              <c:numCache>
                <c:formatCode>General</c:formatCode>
                <c:ptCount val="5"/>
                <c:pt idx="0">
                  <c:v>10.39</c:v>
                </c:pt>
                <c:pt idx="1">
                  <c:v>8.3699999999999992</c:v>
                </c:pt>
                <c:pt idx="2">
                  <c:v>11.66</c:v>
                </c:pt>
                <c:pt idx="3">
                  <c:v>12.49</c:v>
                </c:pt>
                <c:pt idx="4">
                  <c:v>11.97</c:v>
                </c:pt>
              </c:numCache>
            </c:numRef>
          </c:val>
          <c:extLst>
            <c:ext xmlns:c16="http://schemas.microsoft.com/office/drawing/2014/chart" uri="{C3380CC4-5D6E-409C-BE32-E72D297353CC}">
              <c16:uniqueId val="{00000000-858B-476F-9108-DF8636233D33}"/>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H25</c:v>
                </c:pt>
                <c:pt idx="1">
                  <c:v>H26</c:v>
                </c:pt>
                <c:pt idx="2">
                  <c:v>H27</c:v>
                </c:pt>
                <c:pt idx="3">
                  <c:v>H28</c:v>
                </c:pt>
                <c:pt idx="4">
                  <c:v>H29</c:v>
                </c:pt>
              </c:strCache>
            </c:strRef>
          </c:cat>
          <c:val>
            <c:numRef>
              <c:f>データシート!$B$20:$F$20</c:f>
              <c:numCache>
                <c:formatCode>General</c:formatCode>
                <c:ptCount val="5"/>
                <c:pt idx="0">
                  <c:v>30.85</c:v>
                </c:pt>
                <c:pt idx="1">
                  <c:v>36.520000000000003</c:v>
                </c:pt>
                <c:pt idx="2">
                  <c:v>36.340000000000003</c:v>
                </c:pt>
                <c:pt idx="3">
                  <c:v>37.299999999999997</c:v>
                </c:pt>
                <c:pt idx="4">
                  <c:v>38.9</c:v>
                </c:pt>
              </c:numCache>
            </c:numRef>
          </c:val>
          <c:extLst>
            <c:ext xmlns:c16="http://schemas.microsoft.com/office/drawing/2014/chart" uri="{C3380CC4-5D6E-409C-BE32-E72D297353CC}">
              <c16:uniqueId val="{00000001-858B-476F-9108-DF8636233D33}"/>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H25</c:v>
                </c:pt>
                <c:pt idx="1">
                  <c:v>H26</c:v>
                </c:pt>
                <c:pt idx="2">
                  <c:v>H27</c:v>
                </c:pt>
                <c:pt idx="3">
                  <c:v>H28</c:v>
                </c:pt>
                <c:pt idx="4">
                  <c:v>H29</c:v>
                </c:pt>
              </c:strCache>
            </c:strRef>
          </c:cat>
          <c:val>
            <c:numRef>
              <c:f>データシート!$B$21:$F$21</c:f>
              <c:numCache>
                <c:formatCode>General</c:formatCode>
                <c:ptCount val="5"/>
                <c:pt idx="0">
                  <c:v>6.05</c:v>
                </c:pt>
                <c:pt idx="1">
                  <c:v>3.43</c:v>
                </c:pt>
                <c:pt idx="2">
                  <c:v>5.44</c:v>
                </c:pt>
                <c:pt idx="3">
                  <c:v>-0.05</c:v>
                </c:pt>
                <c:pt idx="4">
                  <c:v>-0.4</c:v>
                </c:pt>
              </c:numCache>
            </c:numRef>
          </c:val>
          <c:smooth val="0"/>
          <c:extLst>
            <c:ext xmlns:c16="http://schemas.microsoft.com/office/drawing/2014/chart" uri="{C3380CC4-5D6E-409C-BE32-E72D297353CC}">
              <c16:uniqueId val="{00000002-858B-476F-9108-DF8636233D33}"/>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2493-47FB-B874-C1BE8AC07182}"/>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2493-47FB-B874-C1BE8AC07182}"/>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2493-47FB-B874-C1BE8AC07182}"/>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2493-47FB-B874-C1BE8AC07182}"/>
            </c:ext>
          </c:extLst>
        </c:ser>
        <c:ser>
          <c:idx val="4"/>
          <c:order val="4"/>
          <c:tx>
            <c:strRef>
              <c:f>データシート!$A$31</c:f>
              <c:strCache>
                <c:ptCount val="1"/>
                <c:pt idx="0">
                  <c:v>鮭川村国民健康保険特別会計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データシート!$B$31:$K$31</c:f>
              <c:numCache>
                <c:formatCode>General</c:formatCode>
                <c:ptCount val="10"/>
                <c:pt idx="0">
                  <c:v>#N/A</c:v>
                </c:pt>
                <c:pt idx="1">
                  <c:v>0</c:v>
                </c:pt>
                <c:pt idx="2">
                  <c:v>#N/A</c:v>
                </c:pt>
                <c:pt idx="3">
                  <c:v>0</c:v>
                </c:pt>
                <c:pt idx="4">
                  <c:v>#N/A</c:v>
                </c:pt>
                <c:pt idx="5">
                  <c:v>0.04</c:v>
                </c:pt>
                <c:pt idx="6">
                  <c:v>#N/A</c:v>
                </c:pt>
                <c:pt idx="7">
                  <c:v>0.18</c:v>
                </c:pt>
                <c:pt idx="8">
                  <c:v>#N/A</c:v>
                </c:pt>
                <c:pt idx="9">
                  <c:v>0.01</c:v>
                </c:pt>
              </c:numCache>
            </c:numRef>
          </c:val>
          <c:extLst>
            <c:ext xmlns:c16="http://schemas.microsoft.com/office/drawing/2014/chart" uri="{C3380CC4-5D6E-409C-BE32-E72D297353CC}">
              <c16:uniqueId val="{00000004-2493-47FB-B874-C1BE8AC07182}"/>
            </c:ext>
          </c:extLst>
        </c:ser>
        <c:ser>
          <c:idx val="5"/>
          <c:order val="5"/>
          <c:tx>
            <c:strRef>
              <c:f>データシート!$A$32</c:f>
              <c:strCache>
                <c:ptCount val="1"/>
                <c:pt idx="0">
                  <c:v>鮭川村後期高齢者医療特別会計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データシート!$B$32:$K$32</c:f>
              <c:numCache>
                <c:formatCode>General</c:formatCode>
                <c:ptCount val="10"/>
                <c:pt idx="0">
                  <c:v>#N/A</c:v>
                </c:pt>
                <c:pt idx="1">
                  <c:v>0</c:v>
                </c:pt>
                <c:pt idx="2">
                  <c:v>#N/A</c:v>
                </c:pt>
                <c:pt idx="3">
                  <c:v>0.01</c:v>
                </c:pt>
                <c:pt idx="4">
                  <c:v>#N/A</c:v>
                </c:pt>
                <c:pt idx="5">
                  <c:v>0.01</c:v>
                </c:pt>
                <c:pt idx="6">
                  <c:v>#N/A</c:v>
                </c:pt>
                <c:pt idx="7">
                  <c:v>0.02</c:v>
                </c:pt>
                <c:pt idx="8">
                  <c:v>#N/A</c:v>
                </c:pt>
                <c:pt idx="9">
                  <c:v>0.03</c:v>
                </c:pt>
              </c:numCache>
            </c:numRef>
          </c:val>
          <c:extLst>
            <c:ext xmlns:c16="http://schemas.microsoft.com/office/drawing/2014/chart" uri="{C3380CC4-5D6E-409C-BE32-E72D297353CC}">
              <c16:uniqueId val="{00000005-2493-47FB-B874-C1BE8AC07182}"/>
            </c:ext>
          </c:extLst>
        </c:ser>
        <c:ser>
          <c:idx val="6"/>
          <c:order val="6"/>
          <c:tx>
            <c:strRef>
              <c:f>データシート!$A$33</c:f>
              <c:strCache>
                <c:ptCount val="1"/>
                <c:pt idx="0">
                  <c:v>鮭川村農業集落排水事業特別会計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データシート!$B$33:$K$33</c:f>
              <c:numCache>
                <c:formatCode>General</c:formatCode>
                <c:ptCount val="10"/>
                <c:pt idx="0">
                  <c:v>#N/A</c:v>
                </c:pt>
                <c:pt idx="1">
                  <c:v>0.21</c:v>
                </c:pt>
                <c:pt idx="2">
                  <c:v>#N/A</c:v>
                </c:pt>
                <c:pt idx="3">
                  <c:v>0.2</c:v>
                </c:pt>
                <c:pt idx="4">
                  <c:v>#N/A</c:v>
                </c:pt>
                <c:pt idx="5">
                  <c:v>0.25</c:v>
                </c:pt>
                <c:pt idx="6">
                  <c:v>#N/A</c:v>
                </c:pt>
                <c:pt idx="7">
                  <c:v>0.3</c:v>
                </c:pt>
                <c:pt idx="8">
                  <c:v>#N/A</c:v>
                </c:pt>
                <c:pt idx="9">
                  <c:v>0.41</c:v>
                </c:pt>
              </c:numCache>
            </c:numRef>
          </c:val>
          <c:extLst>
            <c:ext xmlns:c16="http://schemas.microsoft.com/office/drawing/2014/chart" uri="{C3380CC4-5D6E-409C-BE32-E72D297353CC}">
              <c16:uniqueId val="{00000006-2493-47FB-B874-C1BE8AC07182}"/>
            </c:ext>
          </c:extLst>
        </c:ser>
        <c:ser>
          <c:idx val="7"/>
          <c:order val="7"/>
          <c:tx>
            <c:strRef>
              <c:f>データシート!$A$34</c:f>
              <c:strCache>
                <c:ptCount val="1"/>
                <c:pt idx="0">
                  <c:v>鮭川村簡易水道事業特別会計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データシート!$B$34:$K$34</c:f>
              <c:numCache>
                <c:formatCode>General</c:formatCode>
                <c:ptCount val="10"/>
                <c:pt idx="0">
                  <c:v>#N/A</c:v>
                </c:pt>
                <c:pt idx="1">
                  <c:v>0.27</c:v>
                </c:pt>
                <c:pt idx="2">
                  <c:v>#N/A</c:v>
                </c:pt>
                <c:pt idx="3">
                  <c:v>0.31</c:v>
                </c:pt>
                <c:pt idx="4">
                  <c:v>#N/A</c:v>
                </c:pt>
                <c:pt idx="5">
                  <c:v>0.48</c:v>
                </c:pt>
                <c:pt idx="6">
                  <c:v>#N/A</c:v>
                </c:pt>
                <c:pt idx="7">
                  <c:v>0.74</c:v>
                </c:pt>
                <c:pt idx="8">
                  <c:v>#N/A</c:v>
                </c:pt>
                <c:pt idx="9">
                  <c:v>0.63</c:v>
                </c:pt>
              </c:numCache>
            </c:numRef>
          </c:val>
          <c:extLst>
            <c:ext xmlns:c16="http://schemas.microsoft.com/office/drawing/2014/chart" uri="{C3380CC4-5D6E-409C-BE32-E72D297353CC}">
              <c16:uniqueId val="{00000007-2493-47FB-B874-C1BE8AC07182}"/>
            </c:ext>
          </c:extLst>
        </c:ser>
        <c:ser>
          <c:idx val="8"/>
          <c:order val="8"/>
          <c:tx>
            <c:strRef>
              <c:f>データシート!$A$35</c:f>
              <c:strCache>
                <c:ptCount val="1"/>
                <c:pt idx="0">
                  <c:v>鮭川村介護保険特別会計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データシート!$B$35:$K$35</c:f>
              <c:numCache>
                <c:formatCode>General</c:formatCode>
                <c:ptCount val="10"/>
                <c:pt idx="0">
                  <c:v>#N/A</c:v>
                </c:pt>
                <c:pt idx="1">
                  <c:v>1.04</c:v>
                </c:pt>
                <c:pt idx="2">
                  <c:v>#N/A</c:v>
                </c:pt>
                <c:pt idx="3">
                  <c:v>1.1100000000000001</c:v>
                </c:pt>
                <c:pt idx="4">
                  <c:v>#N/A</c:v>
                </c:pt>
                <c:pt idx="5">
                  <c:v>1.1499999999999999</c:v>
                </c:pt>
                <c:pt idx="6">
                  <c:v>#N/A</c:v>
                </c:pt>
                <c:pt idx="7">
                  <c:v>1.35</c:v>
                </c:pt>
                <c:pt idx="8">
                  <c:v>#N/A</c:v>
                </c:pt>
                <c:pt idx="9">
                  <c:v>2.41</c:v>
                </c:pt>
              </c:numCache>
            </c:numRef>
          </c:val>
          <c:extLst>
            <c:ext xmlns:c16="http://schemas.microsoft.com/office/drawing/2014/chart" uri="{C3380CC4-5D6E-409C-BE32-E72D297353CC}">
              <c16:uniqueId val="{00000008-2493-47FB-B874-C1BE8AC07182}"/>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H25</c:v>
                  </c:pt>
                  <c:pt idx="2">
                    <c:v>H26</c:v>
                  </c:pt>
                  <c:pt idx="4">
                    <c:v>H27</c:v>
                  </c:pt>
                  <c:pt idx="6">
                    <c:v>H28</c:v>
                  </c:pt>
                  <c:pt idx="8">
                    <c:v>H29</c:v>
                  </c:pt>
                </c:lvl>
              </c:multiLvlStrCache>
            </c:multiLvlStrRef>
          </c:cat>
          <c:val>
            <c:numRef>
              <c:f>データシート!$B$36:$K$36</c:f>
              <c:numCache>
                <c:formatCode>General</c:formatCode>
                <c:ptCount val="10"/>
                <c:pt idx="0">
                  <c:v>#N/A</c:v>
                </c:pt>
                <c:pt idx="1">
                  <c:v>10.38</c:v>
                </c:pt>
                <c:pt idx="2">
                  <c:v>#N/A</c:v>
                </c:pt>
                <c:pt idx="3">
                  <c:v>8.36</c:v>
                </c:pt>
                <c:pt idx="4">
                  <c:v>#N/A</c:v>
                </c:pt>
                <c:pt idx="5">
                  <c:v>11.66</c:v>
                </c:pt>
                <c:pt idx="6">
                  <c:v>#N/A</c:v>
                </c:pt>
                <c:pt idx="7">
                  <c:v>12.49</c:v>
                </c:pt>
                <c:pt idx="8">
                  <c:v>#N/A</c:v>
                </c:pt>
                <c:pt idx="9">
                  <c:v>11.97</c:v>
                </c:pt>
              </c:numCache>
            </c:numRef>
          </c:val>
          <c:extLst>
            <c:ext xmlns:c16="http://schemas.microsoft.com/office/drawing/2014/chart" uri="{C3380CC4-5D6E-409C-BE32-E72D297353CC}">
              <c16:uniqueId val="{00000009-2493-47FB-B874-C1BE8AC07182}"/>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データシート!$B$42:$P$42</c:f>
              <c:numCache>
                <c:formatCode>General</c:formatCode>
                <c:ptCount val="15"/>
                <c:pt idx="2">
                  <c:v>347</c:v>
                </c:pt>
                <c:pt idx="5">
                  <c:v>354</c:v>
                </c:pt>
                <c:pt idx="8">
                  <c:v>344</c:v>
                </c:pt>
                <c:pt idx="11">
                  <c:v>323</c:v>
                </c:pt>
                <c:pt idx="14">
                  <c:v>300</c:v>
                </c:pt>
              </c:numCache>
            </c:numRef>
          </c:val>
          <c:extLst>
            <c:ext xmlns:c16="http://schemas.microsoft.com/office/drawing/2014/chart" uri="{C3380CC4-5D6E-409C-BE32-E72D297353CC}">
              <c16:uniqueId val="{00000000-3279-4171-BB89-3040E45EBE83}"/>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データシート!$B$43:$P$43</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1-3279-4171-BB89-3040E45EBE83}"/>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データシート!$B$44:$P$44</c:f>
              <c:numCache>
                <c:formatCode>General</c:formatCode>
                <c:ptCount val="15"/>
                <c:pt idx="0">
                  <c:v>1</c:v>
                </c:pt>
                <c:pt idx="3">
                  <c:v>1</c:v>
                </c:pt>
                <c:pt idx="6">
                  <c:v>1</c:v>
                </c:pt>
                <c:pt idx="9">
                  <c:v>0</c:v>
                </c:pt>
                <c:pt idx="12">
                  <c:v>0</c:v>
                </c:pt>
              </c:numCache>
            </c:numRef>
          </c:val>
          <c:extLst>
            <c:ext xmlns:c16="http://schemas.microsoft.com/office/drawing/2014/chart" uri="{C3380CC4-5D6E-409C-BE32-E72D297353CC}">
              <c16:uniqueId val="{00000002-3279-4171-BB89-3040E45EBE83}"/>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データシート!$B$45:$P$45</c:f>
              <c:numCache>
                <c:formatCode>General</c:formatCode>
                <c:ptCount val="15"/>
                <c:pt idx="0">
                  <c:v>6</c:v>
                </c:pt>
                <c:pt idx="3">
                  <c:v>6</c:v>
                </c:pt>
                <c:pt idx="6">
                  <c:v>8</c:v>
                </c:pt>
                <c:pt idx="9">
                  <c:v>7</c:v>
                </c:pt>
                <c:pt idx="12">
                  <c:v>9</c:v>
                </c:pt>
              </c:numCache>
            </c:numRef>
          </c:val>
          <c:extLst>
            <c:ext xmlns:c16="http://schemas.microsoft.com/office/drawing/2014/chart" uri="{C3380CC4-5D6E-409C-BE32-E72D297353CC}">
              <c16:uniqueId val="{00000003-3279-4171-BB89-3040E45EBE83}"/>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データシート!$B$46:$P$46</c:f>
              <c:numCache>
                <c:formatCode>General</c:formatCode>
                <c:ptCount val="15"/>
                <c:pt idx="0">
                  <c:v>93</c:v>
                </c:pt>
                <c:pt idx="3">
                  <c:v>128</c:v>
                </c:pt>
                <c:pt idx="6">
                  <c:v>125</c:v>
                </c:pt>
                <c:pt idx="9">
                  <c:v>121</c:v>
                </c:pt>
                <c:pt idx="12">
                  <c:v>113</c:v>
                </c:pt>
              </c:numCache>
            </c:numRef>
          </c:val>
          <c:extLst>
            <c:ext xmlns:c16="http://schemas.microsoft.com/office/drawing/2014/chart" uri="{C3380CC4-5D6E-409C-BE32-E72D297353CC}">
              <c16:uniqueId val="{00000004-3279-4171-BB89-3040E45EBE83}"/>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3279-4171-BB89-3040E45EBE83}"/>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3279-4171-BB89-3040E45EBE83}"/>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データシート!$B$49:$P$49</c:f>
              <c:numCache>
                <c:formatCode>General</c:formatCode>
                <c:ptCount val="15"/>
                <c:pt idx="0">
                  <c:v>445</c:v>
                </c:pt>
                <c:pt idx="3">
                  <c:v>426</c:v>
                </c:pt>
                <c:pt idx="6">
                  <c:v>413</c:v>
                </c:pt>
                <c:pt idx="9">
                  <c:v>408</c:v>
                </c:pt>
                <c:pt idx="12">
                  <c:v>391</c:v>
                </c:pt>
              </c:numCache>
            </c:numRef>
          </c:val>
          <c:extLst>
            <c:ext xmlns:c16="http://schemas.microsoft.com/office/drawing/2014/chart" uri="{C3380CC4-5D6E-409C-BE32-E72D297353CC}">
              <c16:uniqueId val="{00000007-3279-4171-BB89-3040E45EBE83}"/>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H25</c:v>
                  </c:pt>
                  <c:pt idx="3">
                    <c:v>H26</c:v>
                  </c:pt>
                  <c:pt idx="6">
                    <c:v>H27</c:v>
                  </c:pt>
                  <c:pt idx="9">
                    <c:v>H28</c:v>
                  </c:pt>
                  <c:pt idx="12">
                    <c:v>H29</c:v>
                  </c:pt>
                </c:lvl>
              </c:multiLvlStrCache>
            </c:multiLvlStrRef>
          </c:cat>
          <c:val>
            <c:numRef>
              <c:f>データシート!$B$50:$P$50</c:f>
              <c:numCache>
                <c:formatCode>General</c:formatCode>
                <c:ptCount val="15"/>
                <c:pt idx="0">
                  <c:v>#N/A</c:v>
                </c:pt>
                <c:pt idx="1">
                  <c:v>199</c:v>
                </c:pt>
                <c:pt idx="2">
                  <c:v>#N/A</c:v>
                </c:pt>
                <c:pt idx="3">
                  <c:v>#N/A</c:v>
                </c:pt>
                <c:pt idx="4">
                  <c:v>207</c:v>
                </c:pt>
                <c:pt idx="5">
                  <c:v>#N/A</c:v>
                </c:pt>
                <c:pt idx="6">
                  <c:v>#N/A</c:v>
                </c:pt>
                <c:pt idx="7">
                  <c:v>203</c:v>
                </c:pt>
                <c:pt idx="8">
                  <c:v>#N/A</c:v>
                </c:pt>
                <c:pt idx="9">
                  <c:v>#N/A</c:v>
                </c:pt>
                <c:pt idx="10">
                  <c:v>213</c:v>
                </c:pt>
                <c:pt idx="11">
                  <c:v>#N/A</c:v>
                </c:pt>
                <c:pt idx="12">
                  <c:v>#N/A</c:v>
                </c:pt>
                <c:pt idx="13">
                  <c:v>213</c:v>
                </c:pt>
                <c:pt idx="14">
                  <c:v>#N/A</c:v>
                </c:pt>
              </c:numCache>
            </c:numRef>
          </c:val>
          <c:smooth val="0"/>
          <c:extLst>
            <c:ext xmlns:c16="http://schemas.microsoft.com/office/drawing/2014/chart" uri="{C3380CC4-5D6E-409C-BE32-E72D297353CC}">
              <c16:uniqueId val="{00000008-3279-4171-BB89-3040E45EBE83}"/>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データシート!$B$56:$P$56</c:f>
              <c:numCache>
                <c:formatCode>General</c:formatCode>
                <c:ptCount val="15"/>
                <c:pt idx="2">
                  <c:v>3140</c:v>
                </c:pt>
                <c:pt idx="5">
                  <c:v>2818</c:v>
                </c:pt>
                <c:pt idx="8">
                  <c:v>2876</c:v>
                </c:pt>
                <c:pt idx="11">
                  <c:v>2987</c:v>
                </c:pt>
                <c:pt idx="14">
                  <c:v>3004</c:v>
                </c:pt>
              </c:numCache>
            </c:numRef>
          </c:val>
          <c:extLst>
            <c:ext xmlns:c16="http://schemas.microsoft.com/office/drawing/2014/chart" uri="{C3380CC4-5D6E-409C-BE32-E72D297353CC}">
              <c16:uniqueId val="{00000000-AA86-4296-A996-B62208910858}"/>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AA86-4296-A996-B62208910858}"/>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データシート!$B$58:$P$58</c:f>
              <c:numCache>
                <c:formatCode>General</c:formatCode>
                <c:ptCount val="15"/>
                <c:pt idx="2">
                  <c:v>1118</c:v>
                </c:pt>
                <c:pt idx="5">
                  <c:v>1226</c:v>
                </c:pt>
                <c:pt idx="8">
                  <c:v>1380</c:v>
                </c:pt>
                <c:pt idx="11">
                  <c:v>1524</c:v>
                </c:pt>
                <c:pt idx="14">
                  <c:v>1577</c:v>
                </c:pt>
              </c:numCache>
            </c:numRef>
          </c:val>
          <c:extLst>
            <c:ext xmlns:c16="http://schemas.microsoft.com/office/drawing/2014/chart" uri="{C3380CC4-5D6E-409C-BE32-E72D297353CC}">
              <c16:uniqueId val="{00000002-AA86-4296-A996-B62208910858}"/>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AA86-4296-A996-B62208910858}"/>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AA86-4296-A996-B62208910858}"/>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AA86-4296-A996-B62208910858}"/>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データシート!$B$62:$P$62</c:f>
              <c:numCache>
                <c:formatCode>General</c:formatCode>
                <c:ptCount val="15"/>
                <c:pt idx="0">
                  <c:v>515</c:v>
                </c:pt>
                <c:pt idx="3">
                  <c:v>463</c:v>
                </c:pt>
                <c:pt idx="6">
                  <c:v>483</c:v>
                </c:pt>
                <c:pt idx="9">
                  <c:v>393</c:v>
                </c:pt>
                <c:pt idx="12">
                  <c:v>392</c:v>
                </c:pt>
              </c:numCache>
            </c:numRef>
          </c:val>
          <c:extLst>
            <c:ext xmlns:c16="http://schemas.microsoft.com/office/drawing/2014/chart" uri="{C3380CC4-5D6E-409C-BE32-E72D297353CC}">
              <c16:uniqueId val="{00000006-AA86-4296-A996-B62208910858}"/>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データシート!$B$63:$P$63</c:f>
              <c:numCache>
                <c:formatCode>General</c:formatCode>
                <c:ptCount val="15"/>
                <c:pt idx="0">
                  <c:v>22</c:v>
                </c:pt>
                <c:pt idx="3">
                  <c:v>20</c:v>
                </c:pt>
                <c:pt idx="6">
                  <c:v>16</c:v>
                </c:pt>
                <c:pt idx="9">
                  <c:v>10</c:v>
                </c:pt>
                <c:pt idx="12">
                  <c:v>7</c:v>
                </c:pt>
              </c:numCache>
            </c:numRef>
          </c:val>
          <c:extLst>
            <c:ext xmlns:c16="http://schemas.microsoft.com/office/drawing/2014/chart" uri="{C3380CC4-5D6E-409C-BE32-E72D297353CC}">
              <c16:uniqueId val="{00000007-AA86-4296-A996-B62208910858}"/>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データシート!$B$64:$P$64</c:f>
              <c:numCache>
                <c:formatCode>General</c:formatCode>
                <c:ptCount val="15"/>
                <c:pt idx="0">
                  <c:v>1182</c:v>
                </c:pt>
                <c:pt idx="3">
                  <c:v>1173</c:v>
                </c:pt>
                <c:pt idx="6">
                  <c:v>1162</c:v>
                </c:pt>
                <c:pt idx="9">
                  <c:v>1190</c:v>
                </c:pt>
                <c:pt idx="12">
                  <c:v>1085</c:v>
                </c:pt>
              </c:numCache>
            </c:numRef>
          </c:val>
          <c:extLst>
            <c:ext xmlns:c16="http://schemas.microsoft.com/office/drawing/2014/chart" uri="{C3380CC4-5D6E-409C-BE32-E72D297353CC}">
              <c16:uniqueId val="{00000008-AA86-4296-A996-B62208910858}"/>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データシート!$B$65:$P$65</c:f>
              <c:numCache>
                <c:formatCode>General</c:formatCode>
                <c:ptCount val="15"/>
                <c:pt idx="0">
                  <c:v>157</c:v>
                </c:pt>
                <c:pt idx="3">
                  <c:v>156</c:v>
                </c:pt>
                <c:pt idx="6">
                  <c:v>58</c:v>
                </c:pt>
                <c:pt idx="9">
                  <c:v>1</c:v>
                </c:pt>
                <c:pt idx="12">
                  <c:v>11</c:v>
                </c:pt>
              </c:numCache>
            </c:numRef>
          </c:val>
          <c:extLst>
            <c:ext xmlns:c16="http://schemas.microsoft.com/office/drawing/2014/chart" uri="{C3380CC4-5D6E-409C-BE32-E72D297353CC}">
              <c16:uniqueId val="{00000009-AA86-4296-A996-B62208910858}"/>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データシート!$B$66:$P$66</c:f>
              <c:numCache>
                <c:formatCode>General</c:formatCode>
                <c:ptCount val="15"/>
                <c:pt idx="0">
                  <c:v>3423</c:v>
                </c:pt>
                <c:pt idx="3">
                  <c:v>3228</c:v>
                </c:pt>
                <c:pt idx="6">
                  <c:v>3240</c:v>
                </c:pt>
                <c:pt idx="9">
                  <c:v>3367</c:v>
                </c:pt>
                <c:pt idx="12">
                  <c:v>3355</c:v>
                </c:pt>
              </c:numCache>
            </c:numRef>
          </c:val>
          <c:extLst>
            <c:ext xmlns:c16="http://schemas.microsoft.com/office/drawing/2014/chart" uri="{C3380CC4-5D6E-409C-BE32-E72D297353CC}">
              <c16:uniqueId val="{0000000A-AA86-4296-A996-B62208910858}"/>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H25</c:v>
                  </c:pt>
                  <c:pt idx="3">
                    <c:v>H26</c:v>
                  </c:pt>
                  <c:pt idx="6">
                    <c:v>H27</c:v>
                  </c:pt>
                  <c:pt idx="9">
                    <c:v>H28</c:v>
                  </c:pt>
                  <c:pt idx="12">
                    <c:v>H29</c:v>
                  </c:pt>
                </c:lvl>
              </c:multiLvlStrCache>
            </c:multiLvlStrRef>
          </c:cat>
          <c:val>
            <c:numRef>
              <c:f>データシート!$B$67:$P$67</c:f>
              <c:numCache>
                <c:formatCode>General</c:formatCode>
                <c:ptCount val="15"/>
                <c:pt idx="0">
                  <c:v>#N/A</c:v>
                </c:pt>
                <c:pt idx="1">
                  <c:v>1041</c:v>
                </c:pt>
                <c:pt idx="2">
                  <c:v>#N/A</c:v>
                </c:pt>
                <c:pt idx="3">
                  <c:v>#N/A</c:v>
                </c:pt>
                <c:pt idx="4">
                  <c:v>997</c:v>
                </c:pt>
                <c:pt idx="5">
                  <c:v>#N/A</c:v>
                </c:pt>
                <c:pt idx="6">
                  <c:v>#N/A</c:v>
                </c:pt>
                <c:pt idx="7">
                  <c:v>704</c:v>
                </c:pt>
                <c:pt idx="8">
                  <c:v>#N/A</c:v>
                </c:pt>
                <c:pt idx="9">
                  <c:v>#N/A</c:v>
                </c:pt>
                <c:pt idx="10">
                  <c:v>450</c:v>
                </c:pt>
                <c:pt idx="11">
                  <c:v>#N/A</c:v>
                </c:pt>
                <c:pt idx="12">
                  <c:v>#N/A</c:v>
                </c:pt>
                <c:pt idx="13">
                  <c:v>269</c:v>
                </c:pt>
                <c:pt idx="14">
                  <c:v>#N/A</c:v>
                </c:pt>
              </c:numCache>
            </c:numRef>
          </c:val>
          <c:smooth val="0"/>
          <c:extLst>
            <c:ext xmlns:c16="http://schemas.microsoft.com/office/drawing/2014/chart" uri="{C3380CC4-5D6E-409C-BE32-E72D297353CC}">
              <c16:uniqueId val="{0000000B-AA86-4296-A996-B62208910858}"/>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データシート!$B$72:$D$72</c:f>
              <c:numCache>
                <c:formatCode>#,##0;"▲ "#,##0</c:formatCode>
                <c:ptCount val="3"/>
                <c:pt idx="0">
                  <c:v>854</c:v>
                </c:pt>
                <c:pt idx="1">
                  <c:v>844</c:v>
                </c:pt>
                <c:pt idx="2">
                  <c:v>855</c:v>
                </c:pt>
              </c:numCache>
            </c:numRef>
          </c:val>
          <c:extLst>
            <c:ext xmlns:c16="http://schemas.microsoft.com/office/drawing/2014/chart" uri="{C3380CC4-5D6E-409C-BE32-E72D297353CC}">
              <c16:uniqueId val="{00000000-C1E7-4750-A902-A5B5CBD387AD}"/>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H27</c:v>
                </c:pt>
                <c:pt idx="1">
                  <c:v>H28</c:v>
                </c:pt>
                <c:pt idx="2">
                  <c:v>H29</c:v>
                </c:pt>
              </c:strCache>
            </c:strRef>
          </c:cat>
          <c:val>
            <c:numRef>
              <c:f>データシート!$B$73:$D$73</c:f>
              <c:numCache>
                <c:formatCode>#,##0;"▲ "#,##0</c:formatCode>
                <c:ptCount val="3"/>
                <c:pt idx="0">
                  <c:v>185</c:v>
                </c:pt>
                <c:pt idx="1">
                  <c:v>205</c:v>
                </c:pt>
                <c:pt idx="2">
                  <c:v>205</c:v>
                </c:pt>
              </c:numCache>
            </c:numRef>
          </c:val>
          <c:extLst>
            <c:ext xmlns:c16="http://schemas.microsoft.com/office/drawing/2014/chart" uri="{C3380CC4-5D6E-409C-BE32-E72D297353CC}">
              <c16:uniqueId val="{00000001-C1E7-4750-A902-A5B5CBD387AD}"/>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H27</c:v>
                </c:pt>
                <c:pt idx="1">
                  <c:v>H28</c:v>
                </c:pt>
                <c:pt idx="2">
                  <c:v>H29</c:v>
                </c:pt>
              </c:strCache>
            </c:strRef>
          </c:cat>
          <c:val>
            <c:numRef>
              <c:f>データシート!$B$74:$D$74</c:f>
              <c:numCache>
                <c:formatCode>#,##0;"▲ "#,##0</c:formatCode>
                <c:ptCount val="3"/>
                <c:pt idx="0">
                  <c:v>243</c:v>
                </c:pt>
                <c:pt idx="1">
                  <c:v>367</c:v>
                </c:pt>
                <c:pt idx="2">
                  <c:v>391</c:v>
                </c:pt>
              </c:numCache>
            </c:numRef>
          </c:val>
          <c:extLst>
            <c:ext xmlns:c16="http://schemas.microsoft.com/office/drawing/2014/chart" uri="{C3380CC4-5D6E-409C-BE32-E72D297353CC}">
              <c16:uniqueId val="{00000002-C1E7-4750-A902-A5B5CBD387AD}"/>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{B8558991-A422-4C08-AEF7-D9CFF50F4BA5}</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0-471B-4DF6-AB9C-2BB9A212737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{E6976889-39D4-4BB9-BAC9-3EA8EBA592E1}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471B-4DF6-AB9C-2BB9A212737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{6731C685-E129-4FDA-ACC9-681AAB55BFB1}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471B-4DF6-AB9C-2BB9A212737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{6A6F2304-4E53-4BD0-843C-33FBCB7CC34C}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471B-4DF6-AB9C-2BB9A212737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{DFB6DF2C-BC06-49E7-988D-B0935C88CEE0}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471B-4DF6-AB9C-2BB9A212737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{785DA036-80CC-4FD5-B9C0-272B7ACE6E82}</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5-471B-4DF6-AB9C-2BB9A212737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{EF7FDABE-9199-4044-8C2C-41DB0EFAF7A2}</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06-471B-4DF6-AB9C-2BB9A212737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{456FBB78-DAA7-44E3-816C-554FF720D65F}</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07-471B-4DF6-AB9C-2BB9A212737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{824CB550-15B1-4889-9ACE-8100323327AF}</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08-471B-4DF6-AB9C-2BB9A212737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16">
                  <c:v>53.5</c:v>
                </c:pt>
                <c:pt idx="24">
                  <c:v>49.9</c:v>
                </c:pt>
              </c:numCache>
            </c:numRef>
          </c:xVal>
          <c:yVal>
            <c:numRef>
              <c:f>公会計指標分析・財政指標組合せ分析表!$BP$51:$DC$51</c:f>
              <c:numCache>
                <c:formatCode>#,##0.0;"▲ "#,##0.0</c:formatCode>
                <c:ptCount val="40"/>
                <c:pt idx="16">
                  <c:v>35</c:v>
                </c:pt>
                <c:pt idx="24">
                  <c:v>23.2</c:v>
                </c:pt>
              </c:numCache>
            </c:numRef>
          </c:yVal>
          <c:smooth val="0"/>
          <c:extLst>
            <c:ext xmlns:c16="http://schemas.microsoft.com/office/drawing/2014/chart" uri="{C3380CC4-5D6E-409C-BE32-E72D297353CC}">
              <c16:uniqueId val="{00000009-471B-4DF6-AB9C-2BB9A212737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{F9FE50AE-F039-4F0A-B256-A699DA08B72C}</c15:txfldGUID>
                      <c15:f>公会計指標分析・財政指標組合せ分析表!$BP$50</c15:f>
                      <c15:dlblFieldTableCache>
                        <c:ptCount val="1"/>
                        <c:pt idx="0">
                          <c:v>H25</c:v>
                        </c:pt>
                      </c15:dlblFieldTableCache>
                    </c15:dlblFTEntry>
                  </c15:dlblFieldTable>
                  <c15:showDataLabelsRange val="0"/>
                </c:ext>
                <c:ext xmlns:c16="http://schemas.microsoft.com/office/drawing/2014/chart" uri="{C3380CC4-5D6E-409C-BE32-E72D297353CC}">
                  <c16:uniqueId val="{0000000A-471B-4DF6-AB9C-2BB9A212737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{2D8B8977-3269-4418-B66A-FEC587FAACFC}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471B-4DF6-AB9C-2BB9A212737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{516E363C-2C6D-4EEF-AE15-277BA8B6CB47}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471B-4DF6-AB9C-2BB9A212737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{33B518D8-545A-4D0D-A0AA-F23372232F63}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471B-4DF6-AB9C-2BB9A212737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{4BAEBFE1-86ED-46C5-9349-62C99DB33A47}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471B-4DF6-AB9C-2BB9A2127379}"/>
                </c:ext>
              </c:extLst>
            </c:dLbl>
            <c:dLbl>
              <c:idx val="8"/>
              <c:tx>
                <c:strRef>
                  <c:f>公会計指標分析・財政指標組合せ分析表!$BX$50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{61CA0085-4A92-47DB-B481-2E94621BDFFC}</c15:txfldGUID>
                      <c15:f>公会計指標分析・財政指標組合せ分析表!$BX$50</c15:f>
                      <c15:dlblFieldTableCache>
                        <c:ptCount val="1"/>
                        <c:pt idx="0">
                          <c:v>H26</c:v>
                        </c:pt>
                      </c15:dlblFieldTableCache>
                    </c15:dlblFTEntry>
                  </c15:dlblFieldTable>
                  <c15:showDataLabelsRange val="0"/>
                </c:ext>
                <c:ext xmlns:c16="http://schemas.microsoft.com/office/drawing/2014/chart" uri="{C3380CC4-5D6E-409C-BE32-E72D297353CC}">
                  <c16:uniqueId val="{0000000F-471B-4DF6-AB9C-2BB9A2127379}"/>
                </c:ext>
              </c:extLst>
            </c:dLbl>
            <c:dLbl>
              <c:idx val="16"/>
              <c:tx>
                <c:strRef>
                  <c:f>公会計指標分析・財政指標組合せ分析表!$CF$50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{B87A43C1-8058-46DE-8508-09965798D54A}</c15:txfldGUID>
                      <c15:f>公会計指標分析・財政指標組合せ分析表!$CF$50</c15:f>
                      <c15:dlblFieldTableCache>
                        <c:ptCount val="1"/>
                        <c:pt idx="0">
                          <c:v>H27</c:v>
                        </c:pt>
                      </c15:dlblFieldTableCache>
                    </c15:dlblFTEntry>
                  </c15:dlblFieldTable>
                  <c15:showDataLabelsRange val="0"/>
                </c:ext>
                <c:ext xmlns:c16="http://schemas.microsoft.com/office/drawing/2014/chart" uri="{C3380CC4-5D6E-409C-BE32-E72D297353CC}">
                  <c16:uniqueId val="{00000010-471B-4DF6-AB9C-2BB9A2127379}"/>
                </c:ext>
              </c:extLst>
            </c:dLbl>
            <c:dLbl>
              <c:idx val="24"/>
              <c:tx>
                <c:strRef>
                  <c:f>公会計指標分析・財政指標組合せ分析表!$CN$50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{5DF671F9-B539-4D94-93E4-BC06D4A26992}</c15:txfldGUID>
                      <c15:f>公会計指標分析・財政指標組合せ分析表!$CN$50</c15:f>
                      <c15:dlblFieldTableCache>
                        <c:ptCount val="1"/>
                        <c:pt idx="0">
                          <c:v>H28</c:v>
                        </c:pt>
                      </c15:dlblFieldTableCache>
                    </c15:dlblFTEntry>
                  </c15:dlblFieldTable>
                  <c15:showDataLabelsRange val="0"/>
                </c:ext>
                <c:ext xmlns:c16="http://schemas.microsoft.com/office/drawing/2014/chart" uri="{C3380CC4-5D6E-409C-BE32-E72D297353CC}">
                  <c16:uniqueId val="{00000011-471B-4DF6-AB9C-2BB9A2127379}"/>
                </c:ext>
              </c:extLst>
            </c:dLbl>
            <c:dLbl>
              <c:idx val="32"/>
              <c:tx>
                <c:strRef>
                  <c:f>公会計指標分析・財政指標組合せ分析表!$CV$50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{CE7A05DC-E325-40B2-AB02-EC9D6943A7C5}</c15:txfldGUID>
                      <c15:f>公会計指標分析・財政指標組合せ分析表!$CV$50</c15:f>
                      <c15:dlblFieldTableCache>
                        <c:ptCount val="1"/>
                        <c:pt idx="0">
                          <c:v>H29</c:v>
                        </c:pt>
                      </c15:dlblFieldTableCache>
                    </c15:dlblFTEntry>
                  </c15:dlblFieldTable>
                  <c15:showDataLabelsRange val="0"/>
                </c:ext>
                <c:ext xmlns:c16="http://schemas.microsoft.com/office/drawing/2014/chart" uri="{C3380CC4-5D6E-409C-BE32-E72D297353CC}">
                  <c16:uniqueId val="{00000012-471B-4DF6-AB9C-2BB9A212737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16">
                  <c:v>54.2</c:v>
                </c:pt>
                <c:pt idx="24">
                  <c:v>56.3</c:v>
                </c:pt>
              </c:numCache>
            </c:numRef>
          </c:xVal>
          <c:yVal>
            <c:numRef>
              <c:f>公会計指標分析・財政指標組合せ分析表!$BP$55:$DC$55</c:f>
              <c:numCache>
                <c:formatCode>#,##0.0;"▲ "#,##0.0</c:formatCode>
                <c:ptCount val="40"/>
                <c:pt idx="16">
                  <c:v>0</c:v>
                </c:pt>
                <c:pt idx="24">
                  <c:v>0</c:v>
                </c:pt>
              </c:numCache>
            </c:numRef>
          </c:yVal>
          <c:smooth val="0"/>
          <c:extLst>
            <c:ext xmlns:c16="http://schemas.microsoft.com/office/drawing/2014/chart" uri="{C3380CC4-5D6E-409C-BE32-E72D297353CC}">
              <c16:uniqueId val="{00000013-471B-4DF6-AB9C-2BB9A2127379}"/>
            </c:ext>
          </c:extLst>
        </c:ser>
        <c:dLbls>
          <c:showLegendKey val="0"/>
          <c:showVal val="1"/>
          <c:showCatName val="0"/>
          <c:showSerName val="0"/>
          <c:showPercent val="0"/>
          <c:showBubbleSize val="0"/>
        </c:dLbls>
        <c:axId val="46179840"/>
        <c:axId val="46181760"/>
      </c:scatterChart>
      <c:valAx>
        <c:axId val="46179840"/>
        <c:scaling>
          <c:orientation val="minMax"/>
          <c:max val="56.9"/>
          <c:min val="49.5"/>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41"/>
          <c:min val="-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5"/>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{1FCB8CF3-A2C1-4D03-91D9-399364B32127}</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0-882D-4E75-9DDF-8A3E70E4CD0B}"/>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{DB59999F-8312-494B-886E-BFBBB0540EFE}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882D-4E75-9DDF-8A3E70E4CD0B}"/>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{E7363B47-B742-485C-BCCC-75308A77C880}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882D-4E75-9DDF-8A3E70E4CD0B}"/>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{749B0996-95AC-427D-835E-0DCAC68A0124}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882D-4E75-9DDF-8A3E70E4CD0B}"/>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{12B9C266-A56D-461E-A692-8BE686C99BD5}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882D-4E75-9DDF-8A3E70E4CD0B}"/>
                </c:ext>
              </c:extLst>
            </c:dLbl>
            <c:dLbl>
              <c:idx val="8"/>
              <c:tx>
                <c:strRef>
                  <c:f>公会計指標分析・財政指標組合せ分析表!$BX$72</c:f>
                  <c:strCache>
                    <c:ptCount val="1"/>
                    <c:pt idx="0">
                      <c:v>H26</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{DD01FC75-C931-4E6F-B805-BB9E0FE038AF}</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5-882D-4E75-9DDF-8A3E70E4CD0B}"/>
                </c:ext>
              </c:extLst>
            </c:dLbl>
            <c:dLbl>
              <c:idx val="16"/>
              <c:tx>
                <c:strRef>
                  <c:f>公会計指標分析・財政指標組合せ分析表!$CF$72</c:f>
                  <c:strCache>
                    <c:ptCount val="1"/>
                    <c:pt idx="0">
                      <c:v>H27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{58371095-8ACF-4A2A-AD78-C4A8BF9756AB}</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06-882D-4E75-9DDF-8A3E70E4CD0B}"/>
                </c:ext>
              </c:extLst>
            </c:dLbl>
            <c:dLbl>
              <c:idx val="24"/>
              <c:tx>
                <c:strRef>
                  <c:f>公会計指標分析・財政指標組合せ分析表!$CN$72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{43B4C0A9-6209-4B51-AA0D-5787F146D596}</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07-882D-4E75-9DDF-8A3E70E4CD0B}"/>
                </c:ext>
              </c:extLst>
            </c:dLbl>
            <c:dLbl>
              <c:idx val="32"/>
              <c:tx>
                <c:strRef>
                  <c:f>公会計指標分析・財政指標組合せ分析表!$CV$72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{BCF1ED85-8F30-4E71-A7BD-42AD65141BE9}</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08-882D-4E75-9DDF-8A3E70E4CD0B}"/>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11.6</c:v>
                </c:pt>
                <c:pt idx="8">
                  <c:v>10.8</c:v>
                </c:pt>
                <c:pt idx="16">
                  <c:v>10.4</c:v>
                </c:pt>
                <c:pt idx="24">
                  <c:v>10.6</c:v>
                </c:pt>
                <c:pt idx="32">
                  <c:v>10.7</c:v>
                </c:pt>
              </c:numCache>
            </c:numRef>
          </c:xVal>
          <c:yVal>
            <c:numRef>
              <c:f>公会計指標分析・財政指標組合せ分析表!$BP$73:$DC$73</c:f>
              <c:numCache>
                <c:formatCode>#,##0.0;"▲ "#,##0.0</c:formatCode>
                <c:ptCount val="40"/>
                <c:pt idx="0">
                  <c:v>54.2</c:v>
                </c:pt>
                <c:pt idx="8">
                  <c:v>53.1</c:v>
                </c:pt>
                <c:pt idx="16">
                  <c:v>35</c:v>
                </c:pt>
                <c:pt idx="24">
                  <c:v>23.2</c:v>
                </c:pt>
                <c:pt idx="32">
                  <c:v>14.1</c:v>
                </c:pt>
              </c:numCache>
            </c:numRef>
          </c:yVal>
          <c:smooth val="0"/>
          <c:extLst>
            <c:ext xmlns:c16="http://schemas.microsoft.com/office/drawing/2014/chart" uri="{C3380CC4-5D6E-409C-BE32-E72D297353CC}">
              <c16:uniqueId val="{00000009-882D-4E75-9DDF-8A3E70E4CD0B}"/>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{0C99FFE6-5E07-4A8C-A5E1-B57A4DF9FDE5}</c15:txfldGUID>
                      <c15:f>公会計指標分析・財政指標組合せ分析表!$BP$72</c15:f>
                      <c15:dlblFieldTableCache>
                        <c:ptCount val="1"/>
                        <c:pt idx="0">
                          <c:v>H25</c:v>
                        </c:pt>
                      </c15:dlblFieldTableCache>
                    </c15:dlblFTEntry>
                  </c15:dlblFieldTable>
                  <c15:showDataLabelsRange val="0"/>
                </c:ext>
                <c:ext xmlns:c16="http://schemas.microsoft.com/office/drawing/2014/chart" uri="{C3380CC4-5D6E-409C-BE32-E72D297353CC}">
                  <c16:uniqueId val="{0000000A-882D-4E75-9DDF-8A3E70E4CD0B}"/>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{A12C6B2D-D13B-4931-891F-C7B32BC3073E}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882D-4E75-9DDF-8A3E70E4CD0B}"/>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{2D87D471-2080-4872-8540-312EC24D6003}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882D-4E75-9DDF-8A3E70E4CD0B}"/>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{3DCCA012-B9E1-48B0-A05E-3830E0014608}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882D-4E75-9DDF-8A3E70E4CD0B}"/>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{12E81B4D-A9E1-4F7E-9222-D4D7E8D06E7B}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882D-4E75-9DDF-8A3E70E4CD0B}"/>
                </c:ext>
              </c:extLst>
            </c:dLbl>
            <c:dLbl>
              <c:idx val="8"/>
              <c:tx>
                <c:strRef>
                  <c:f>公会計指標分析・財政指標組合せ分析表!$BX$72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{93107029-A473-4225-AFFF-5D932439A70B}</c15:txfldGUID>
                      <c15:f>公会計指標分析・財政指標組合せ分析表!$BX$72</c15:f>
                      <c15:dlblFieldTableCache>
                        <c:ptCount val="1"/>
                        <c:pt idx="0">
                          <c:v>H26</c:v>
                        </c:pt>
                      </c15:dlblFieldTableCache>
                    </c15:dlblFTEntry>
                  </c15:dlblFieldTable>
                  <c15:showDataLabelsRange val="0"/>
                </c:ext>
                <c:ext xmlns:c16="http://schemas.microsoft.com/office/drawing/2014/chart" uri="{C3380CC4-5D6E-409C-BE32-E72D297353CC}">
                  <c16:uniqueId val="{0000000F-882D-4E75-9DDF-8A3E70E4CD0B}"/>
                </c:ext>
              </c:extLst>
            </c:dLbl>
            <c:dLbl>
              <c:idx val="16"/>
              <c:tx>
                <c:strRef>
                  <c:f>公会計指標分析・財政指標組合せ分析表!$CF$72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{D531F6D1-62E5-466C-B6D3-38444728CE3A}</c15:txfldGUID>
                      <c15:f>公会計指標分析・財政指標組合せ分析表!$CF$72</c15:f>
                      <c15:dlblFieldTableCache>
                        <c:ptCount val="1"/>
                        <c:pt idx="0">
                          <c:v>H27</c:v>
                        </c:pt>
                      </c15:dlblFieldTableCache>
                    </c15:dlblFTEntry>
                  </c15:dlblFieldTable>
                  <c15:showDataLabelsRange val="0"/>
                </c:ext>
                <c:ext xmlns:c16="http://schemas.microsoft.com/office/drawing/2014/chart" uri="{C3380CC4-5D6E-409C-BE32-E72D297353CC}">
                  <c16:uniqueId val="{00000010-882D-4E75-9DDF-8A3E70E4CD0B}"/>
                </c:ext>
              </c:extLst>
            </c:dLbl>
            <c:dLbl>
              <c:idx val="24"/>
              <c:tx>
                <c:strRef>
                  <c:f>公会計指標分析・財政指標組合せ分析表!$CN$72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{24F09B4B-62DB-4438-81C4-80EE32D1C039}</c15:txfldGUID>
                      <c15:f>公会計指標分析・財政指標組合せ分析表!$CN$72</c15:f>
                      <c15:dlblFieldTableCache>
                        <c:ptCount val="1"/>
                        <c:pt idx="0">
                          <c:v>H28</c:v>
                        </c:pt>
                      </c15:dlblFieldTableCache>
                    </c15:dlblFTEntry>
                  </c15:dlblFieldTable>
                  <c15:showDataLabelsRange val="0"/>
                </c:ext>
                <c:ext xmlns:c16="http://schemas.microsoft.com/office/drawing/2014/chart" uri="{C3380CC4-5D6E-409C-BE32-E72D297353CC}">
                  <c16:uniqueId val="{00000011-882D-4E75-9DDF-8A3E70E4CD0B}"/>
                </c:ext>
              </c:extLst>
            </c:dLbl>
            <c:dLbl>
              <c:idx val="32"/>
              <c:tx>
                <c:strRef>
                  <c:f>公会計指標分析・財政指標組合せ分析表!$CV$72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{8ED4EF20-98EF-486C-A8B2-9AE3B4D4830D}</c15:txfldGUID>
                      <c15:f>公会計指標分析・財政指標組合せ分析表!$CV$72</c15:f>
                      <c15:dlblFieldTableCache>
                        <c:ptCount val="1"/>
                        <c:pt idx="0">
                          <c:v>H29</c:v>
                        </c:pt>
                      </c15:dlblFieldTableCache>
                    </c15:dlblFTEntry>
                  </c15:dlblFieldTable>
                  <c15:showDataLabelsRange val="0"/>
                </c:ext>
                <c:ext xmlns:c16="http://schemas.microsoft.com/office/drawing/2014/chart" uri="{C3380CC4-5D6E-409C-BE32-E72D297353CC}">
                  <c16:uniqueId val="{00000012-882D-4E75-9DDF-8A3E70E4CD0B}"/>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9.1999999999999993</c:v>
                </c:pt>
                <c:pt idx="8">
                  <c:v>8.1999999999999993</c:v>
                </c:pt>
                <c:pt idx="16">
                  <c:v>7.8</c:v>
                </c:pt>
                <c:pt idx="24">
                  <c:v>7.4</c:v>
                </c:pt>
                <c:pt idx="32">
                  <c:v>7.1</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882D-4E75-9DDF-8A3E70E4CD0B}"/>
            </c:ext>
          </c:extLst>
        </c:ser>
        <c:dLbls>
          <c:showLegendKey val="0"/>
          <c:showVal val="1"/>
          <c:showCatName val="0"/>
          <c:showSerName val="0"/>
          <c:showPercent val="0"/>
          <c:showBubbleSize val="0"/>
        </c:dLbls>
        <c:axId val="84219776"/>
        <c:axId val="84234240"/>
      </c:scatterChart>
      <c:valAx>
        <c:axId val="84219776"/>
        <c:scaling>
          <c:orientation val="minMax"/>
          <c:max val="12"/>
          <c:min val="6.8"/>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64"/>
          <c:min val="-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7"/>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山形県鮭川村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元利償還金等の全体については、今後も減少していく見込みである。償還額の６割強は基準財政需要額に算入される過疎対策事業債や臨時財政対策債となっている。</a:t>
          </a:r>
        </a:p>
        <a:p>
          <a:r>
            <a:rPr kumimoji="1" lang="ja-JP" altLang="en-US" sz="1400">
              <a:latin typeface="ＭＳ ゴシック" pitchFamily="49" charset="-128"/>
              <a:ea typeface="ＭＳ ゴシック" pitchFamily="49" charset="-128"/>
            </a:rPr>
            <a:t>　元利償還金のピークを超え、緩やかに減少していく。公営企業会計については、使用料の見直しなどを行いながら、計画的な起債発行に努め、比率の改善に努める。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山形県鮭川村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将来負担額について、一般会計に係る地方債現在高は前年度比１２百万円減少した。債務負担行為に基づく支出予定は県営ほ場整備事業が主であるが、事業費が減少している状況である。公営企業への繰出金もピークを超え、緩やかに減少してく。</a:t>
          </a:r>
        </a:p>
        <a:p>
          <a:r>
            <a:rPr kumimoji="1" lang="ja-JP" altLang="en-US" sz="1400">
              <a:latin typeface="ＭＳ ゴシック" pitchFamily="49" charset="-128"/>
              <a:ea typeface="ＭＳ ゴシック" pitchFamily="49" charset="-128"/>
            </a:rPr>
            <a:t>　充当可能財源について、基準財政需要額算入見込額は約３０億円台に増加している。充当可能基金については、ふるさと納税の寄附額の増加により、後年度の事業のための基金積み増しを行い増額となった。</a:t>
          </a:r>
        </a:p>
        <a:p>
          <a:r>
            <a:rPr kumimoji="1" lang="ja-JP" altLang="en-US" sz="1400">
              <a:latin typeface="ＭＳ ゴシック" pitchFamily="49" charset="-128"/>
              <a:ea typeface="ＭＳ ゴシック" pitchFamily="49" charset="-128"/>
            </a:rPr>
            <a:t>　今後将来負担比率の分子について減少していくよう努める。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29</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山形県鮭川村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財政調整基金で前年度比１１百万円の増。その他特定目的基金については、ふるさと応援基金等の影響により、２４百万円の増となった。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基金については、充当可能財源の一つとして、後年度の事業や災害時の財源として、現在の残高を維持しながら、財政の健全化に努めていく。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の特定目的基金はふるさと応援基金並びに村営住宅建設基金で、ふるさと応援基金はふるさと納税事業によって受領した寄附額を積立し、寄附の使途に応じて、後年度において実施する事業に活用する基金となっている。村営住宅建設基金は平成２８年度から平成３０年度にかけて建設する定住促進住宅の事業費に活用する基金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平成２８年度と比較して２４百万円の増となっている。増加の理由としては、ふるさと応援基金について事業の活用のために取崩した額以上に寄附額から積立した額が大きかったためとなっている。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村営住宅建設基金については、平成２８年度から平成３０年度までの事業費に活用するため取崩を行い、現在は積立は行っておらず、平成３１年度からは基金残高がほぼなくなる。ふるさと応援基金は寄附の使途に合わせた事業に合わせて有効に活用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平成２８年度と比較して、１１百万円の増となった。平成２８年度に実施した多目的運動公園整備事業等の大規模工事がなかったため、取崩以上に積み増しをすることができた。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財政調整基金の財源は余剰金を充て、基金の取崩と積立のバランスをとりながら、現在の残高を維持し、災害発生時などの財源として対応できるよう現在の残高を維持していく。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平成２９年度は繰上償還等の予定がなかったため取崩を行わず、積立も行わなかった。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必要に応じて取崩し、補償金免除繰上償還や任意繰上償還を行っていく。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BFBA7789-6BE1-44D6-9537-C1752E470B5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743670CA-53E2-4BEC-8749-AC3115419C2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C80AA972-478C-4E37-A120-4927B708E68B}"/>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05D4A5A1-BD22-42B5-8FDE-697BD3B612D1}"/>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4DC2DE59-3717-403F-B020-6C8B75547904}"/>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0C50873A-7F10-4FAC-9B6A-11ADA1B88C10}"/>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山形県鮭川村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57A9B0ED-D509-436A-9688-10FE643EC5BB}"/>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AD1F69BD-6127-4E85-953C-BB02392AA2DE}"/>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7B33ED97-7144-4068-88B0-061A2D870C29}"/>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B294E4C8-C8A4-4729-8B85-4455700C28AC}"/>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73E2C907-A92B-49D0-B88C-D043A9A52654}"/>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E34FF66F-5982-4574-B165-1C11BBA95440}"/>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4,329
4,302
122.14
4,170,276
3,906,115
263,179
2,198,086
3,355,166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76C3978A-0F3B-4110-8019-3FD186C49742}"/>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8C9B401C-B43F-4C93-AB94-44516A35FED4}"/>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B34770CB-1D97-4E6F-8E23-F3EC8DB5AD15}"/>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9E2DE372-7E20-4F7E-B663-F8B14211BF6F}"/>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C86CEBA7-BD8E-43CF-B152-C4600D886FC5}"/>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306C47C3-BA3C-4B27-AEAD-901B95EE0078}"/>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3B2EE5C3-DCAD-4826-9A31-13A3AB2FD8F8}"/>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724BAE4D-5D04-4E48-A535-F3562A5B38D5}"/>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4D0D6EC0-A16D-40B5-A7D3-5C3AF0C37E79}"/>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A169D668-BBB0-4A80-AA02-35B8DCFECAB1}"/>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3A2ED6D-2D0E-470A-99A1-EF043C5946D5}"/>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3CAFCFE9-8984-4093-968A-405713C30F34}"/>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67FC8BDF-9CAB-4F61-B3D1-11EBD9A8A877}"/>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77AB0D37-F3ED-4237-807F-63A76BB374D6}"/>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3CE1403A-9D06-4FA1-A976-75EABA844118}"/>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87628B7C-7CD0-45C7-81A9-E49618A2D9B5}"/>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C1E60343-5DF2-47F4-8212-BCC87FEEF54C}"/>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F77416EF-CC67-4181-B03C-414CD1C63673}"/>
            </a:ext>
          </a:extLst>
        </xdr:cNvPr>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9703105" cy="259045"/>
    <xdr:sp macro="" textlink="">
      <xdr:nvSpPr>
        <xdr:cNvPr id="32" name="テキスト ボックス 31">
          <a:extLst>
            <a:ext uri="{FF2B5EF4-FFF2-40B4-BE49-F238E27FC236}">
              <a16:creationId xmlns:a16="http://schemas.microsoft.com/office/drawing/2014/main" id="{994319AC-85DD-445A-BB8A-82ACB02C2460}"/>
            </a:ext>
          </a:extLst>
        </xdr:cNvPr>
        <xdr:cNvSpPr txBox="1"/>
      </xdr:nvSpPr>
      <xdr:spPr>
        <a:xfrm>
          <a:off x="419100" y="3025775"/>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98CA8DF1-976D-48D5-9F76-5D3791CF5079}"/>
            </a:ext>
          </a:extLst>
        </xdr:cNvPr>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1224483" cy="259045"/>
    <xdr:sp macro="" textlink="">
      <xdr:nvSpPr>
        <xdr:cNvPr id="34" name="テキスト ボックス 33">
          <a:extLst>
            <a:ext uri="{FF2B5EF4-FFF2-40B4-BE49-F238E27FC236}">
              <a16:creationId xmlns:a16="http://schemas.microsoft.com/office/drawing/2014/main" id="{4AF10C07-94BC-4DCF-9A81-10A73CDE532C}"/>
            </a:ext>
          </a:extLst>
        </xdr:cNvPr>
        <xdr:cNvSpPr txBox="1"/>
      </xdr:nvSpPr>
      <xdr:spPr>
        <a:xfrm>
          <a:off x="419100" y="3594735"/>
          <a:ext cx="1122448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年度中に市町村合併した団体で、合併前の団体毎の決算に基づく健全化判断比率等を算出していない団体については、債務償還可能年数、実質公債費率、将来負担比率のグラフを表記しない。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D31C6878-A174-4B77-AC19-D6632E0BB17E}"/>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35769109-ABDF-4BAF-BF78-FDDA9DED59B1}"/>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19</xdr:col>
      <xdr:colOff>97287</xdr:colOff>
      <xdr:row>22</xdr:row>
      <xdr:rowOff>64546</xdr:rowOff>
    </xdr:from>
    <xdr:to>
      <xdr:col>22</xdr:col>
      <xdr:colOff>10663</xdr:colOff>
      <xdr:row>24</xdr:row>
      <xdr:rowOff>30705</xdr:rowOff>
    </xdr:to>
    <xdr:sp macro="" textlink="">
      <xdr:nvSpPr>
        <xdr:cNvPr id="37" name="正方形/長方形 36">
          <a:extLst>
            <a:ext uri="{FF2B5EF4-FFF2-40B4-BE49-F238E27FC236}">
              <a16:creationId xmlns:a16="http://schemas.microsoft.com/office/drawing/2014/main" id="{C7B618BB-C833-4BE6-8323-ACBAC7C46CC7}"/>
            </a:ext>
          </a:extLst>
        </xdr:cNvPr>
        <xdr:cNvSpPr/>
      </xdr:nvSpPr>
      <xdr:spPr>
        <a:xfrm>
          <a:off x="3549147" y="4507006"/>
          <a:ext cx="416296"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 ]</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8F604756-5698-44EA-8ED1-10E186E657CF}"/>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B2B95BAF-B3EF-461A-AE77-1B3066D51A5A}"/>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CB6399EB-1DE9-4C0D-A17F-7271EE8C6642}"/>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622FEB44-CF74-44AF-8349-61B726567517}"/>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05AEB345-2845-4C75-89A7-9FDBE74E92E8}"/>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CE119C46-B98B-4BDE-A7CF-AC5C024178D5}"/>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78D3347E-B256-4FE0-81E9-08422C9357E9}"/>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9FAED6FC-2AA6-4CCB-8E20-B89C8728DA5F}"/>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6F0A07ED-5944-482C-B13D-0DAA7C072186}"/>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E130F8EB-AE7B-47CC-A8A8-BAC5986B05B0}"/>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有形固定資産減価償却率は、類似団体</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内</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平均</a:t>
          </a:r>
          <a:r>
            <a:rPr kumimoji="1" lang="ja-JP" altLang="en-US"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値</a:t>
          </a:r>
          <a:r>
            <a:rPr kumimoji="1"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より低い水準にあり、平成２８年度に策定した公共施設等総合管理計画において、公共施設等管理の課題を整理し、今後、人口減少等による施設等の利用需要の変化をみながら、更新・統廃合・長寿命化などを計画的に行うことにより、財政負担を軽減・平準化するとともに、公共施設等の最適な配置を実現できるよう努めていく。</a:t>
          </a:r>
          <a:endParaRPr kumimoji="0" lang="ja-JP" altLang="ja-JP" sz="1100" b="0"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CDAAF708-5AB1-407E-B156-443251C55952}"/>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169E5538-90BF-408C-ABC0-934FC8D5E21C}"/>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5A7696CC-15A2-4350-B9BA-1F33F753FEBF}"/>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151342</xdr:rowOff>
    </xdr:from>
    <xdr:to>
      <xdr:col>27</xdr:col>
      <xdr:colOff>73025</xdr:colOff>
      <xdr:row>34</xdr:row>
      <xdr:rowOff>151342</xdr:rowOff>
    </xdr:to>
    <xdr:cxnSp macro="">
      <xdr:nvCxnSpPr>
        <xdr:cNvPr id="51" name="直線コネクタ 50">
          <a:extLst>
            <a:ext uri="{FF2B5EF4-FFF2-40B4-BE49-F238E27FC236}">
              <a16:creationId xmlns:a16="http://schemas.microsoft.com/office/drawing/2014/main" id="{1BC4CF1F-1B83-48A8-9DF4-F9552DDF9DC7}"/>
            </a:ext>
          </a:extLst>
        </xdr:cNvPr>
        <xdr:cNvCxnSpPr/>
      </xdr:nvCxnSpPr>
      <xdr:spPr>
        <a:xfrm>
          <a:off x="1127125" y="660548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57541</xdr:rowOff>
    </xdr:from>
    <xdr:ext cx="359394" cy="225703"/>
    <xdr:sp macro="" textlink="">
      <xdr:nvSpPr>
        <xdr:cNvPr id="52" name="テキスト ボックス 51">
          <a:extLst>
            <a:ext uri="{FF2B5EF4-FFF2-40B4-BE49-F238E27FC236}">
              <a16:creationId xmlns:a16="http://schemas.microsoft.com/office/drawing/2014/main" id="{2C4CF662-3557-4F45-9899-EAEB88666190}"/>
            </a:ext>
          </a:extLst>
        </xdr:cNvPr>
        <xdr:cNvSpPr txBox="1"/>
      </xdr:nvSpPr>
      <xdr:spPr>
        <a:xfrm>
          <a:off x="772811" y="651168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32</xdr:row>
      <xdr:rowOff>134408</xdr:rowOff>
    </xdr:from>
    <xdr:to>
      <xdr:col>27</xdr:col>
      <xdr:colOff>73025</xdr:colOff>
      <xdr:row>32</xdr:row>
      <xdr:rowOff>134408</xdr:rowOff>
    </xdr:to>
    <xdr:cxnSp macro="">
      <xdr:nvCxnSpPr>
        <xdr:cNvPr id="53" name="直線コネクタ 52">
          <a:extLst>
            <a:ext uri="{FF2B5EF4-FFF2-40B4-BE49-F238E27FC236}">
              <a16:creationId xmlns:a16="http://schemas.microsoft.com/office/drawing/2014/main" id="{E14FC652-9CC1-4C2B-B8F7-FD2B027EE398}"/>
            </a:ext>
          </a:extLst>
        </xdr:cNvPr>
        <xdr:cNvCxnSpPr/>
      </xdr:nvCxnSpPr>
      <xdr:spPr>
        <a:xfrm>
          <a:off x="1127125" y="6253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40607</xdr:rowOff>
    </xdr:from>
    <xdr:ext cx="359394" cy="225703"/>
    <xdr:sp macro="" textlink="">
      <xdr:nvSpPr>
        <xdr:cNvPr id="54" name="テキスト ボックス 53">
          <a:extLst>
            <a:ext uri="{FF2B5EF4-FFF2-40B4-BE49-F238E27FC236}">
              <a16:creationId xmlns:a16="http://schemas.microsoft.com/office/drawing/2014/main" id="{2FAEAC81-3CF4-4529-8448-B73741540586}"/>
            </a:ext>
          </a:extLst>
        </xdr:cNvPr>
        <xdr:cNvSpPr txBox="1"/>
      </xdr:nvSpPr>
      <xdr:spPr>
        <a:xfrm>
          <a:off x="772811" y="615946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55" name="直線コネクタ 54">
          <a:extLst>
            <a:ext uri="{FF2B5EF4-FFF2-40B4-BE49-F238E27FC236}">
              <a16:creationId xmlns:a16="http://schemas.microsoft.com/office/drawing/2014/main" id="{7E170719-5A03-4A77-94B1-79F60FBFD648}"/>
            </a:ext>
          </a:extLst>
        </xdr:cNvPr>
        <xdr:cNvCxnSpPr/>
      </xdr:nvCxnSpPr>
      <xdr:spPr>
        <a:xfrm>
          <a:off x="1127125" y="590105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56" name="テキスト ボックス 55">
          <a:extLst>
            <a:ext uri="{FF2B5EF4-FFF2-40B4-BE49-F238E27FC236}">
              <a16:creationId xmlns:a16="http://schemas.microsoft.com/office/drawing/2014/main" id="{DD3A7A21-45D9-4273-857D-691919160040}"/>
            </a:ext>
          </a:extLst>
        </xdr:cNvPr>
        <xdr:cNvSpPr txBox="1"/>
      </xdr:nvSpPr>
      <xdr:spPr>
        <a:xfrm>
          <a:off x="772811" y="580725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28</xdr:row>
      <xdr:rowOff>100542</xdr:rowOff>
    </xdr:from>
    <xdr:to>
      <xdr:col>27</xdr:col>
      <xdr:colOff>73025</xdr:colOff>
      <xdr:row>28</xdr:row>
      <xdr:rowOff>100542</xdr:rowOff>
    </xdr:to>
    <xdr:cxnSp macro="">
      <xdr:nvCxnSpPr>
        <xdr:cNvPr id="57" name="直線コネクタ 56">
          <a:extLst>
            <a:ext uri="{FF2B5EF4-FFF2-40B4-BE49-F238E27FC236}">
              <a16:creationId xmlns:a16="http://schemas.microsoft.com/office/drawing/2014/main" id="{F98EB2D5-39BC-46D7-B20D-5F3FD2DBFA40}"/>
            </a:ext>
          </a:extLst>
        </xdr:cNvPr>
        <xdr:cNvCxnSpPr/>
      </xdr:nvCxnSpPr>
      <xdr:spPr>
        <a:xfrm>
          <a:off x="1127125" y="5548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6741</xdr:rowOff>
    </xdr:from>
    <xdr:ext cx="359394" cy="225703"/>
    <xdr:sp macro="" textlink="">
      <xdr:nvSpPr>
        <xdr:cNvPr id="58" name="テキスト ボックス 57">
          <a:extLst>
            <a:ext uri="{FF2B5EF4-FFF2-40B4-BE49-F238E27FC236}">
              <a16:creationId xmlns:a16="http://schemas.microsoft.com/office/drawing/2014/main" id="{5857BAC1-3AF4-4B41-B536-52E6D731A7F7}"/>
            </a:ext>
          </a:extLst>
        </xdr:cNvPr>
        <xdr:cNvSpPr txBox="1"/>
      </xdr:nvSpPr>
      <xdr:spPr>
        <a:xfrm>
          <a:off x="772811" y="5455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83608</xdr:rowOff>
    </xdr:from>
    <xdr:to>
      <xdr:col>27</xdr:col>
      <xdr:colOff>73025</xdr:colOff>
      <xdr:row>26</xdr:row>
      <xdr:rowOff>83608</xdr:rowOff>
    </xdr:to>
    <xdr:cxnSp macro="">
      <xdr:nvCxnSpPr>
        <xdr:cNvPr id="59" name="直線コネクタ 58">
          <a:extLst>
            <a:ext uri="{FF2B5EF4-FFF2-40B4-BE49-F238E27FC236}">
              <a16:creationId xmlns:a16="http://schemas.microsoft.com/office/drawing/2014/main" id="{EF73BD2F-7050-4B2C-BE2A-9197E349B095}"/>
            </a:ext>
          </a:extLst>
        </xdr:cNvPr>
        <xdr:cNvCxnSpPr/>
      </xdr:nvCxnSpPr>
      <xdr:spPr>
        <a:xfrm>
          <a:off x="1127125" y="519662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161257</xdr:rowOff>
    </xdr:from>
    <xdr:ext cx="359394" cy="225703"/>
    <xdr:sp macro="" textlink="">
      <xdr:nvSpPr>
        <xdr:cNvPr id="60" name="テキスト ボックス 59">
          <a:extLst>
            <a:ext uri="{FF2B5EF4-FFF2-40B4-BE49-F238E27FC236}">
              <a16:creationId xmlns:a16="http://schemas.microsoft.com/office/drawing/2014/main" id="{2270066E-46DF-47BB-B20A-E4C3C02DB5E6}"/>
            </a:ext>
          </a:extLst>
        </xdr:cNvPr>
        <xdr:cNvSpPr txBox="1"/>
      </xdr:nvSpPr>
      <xdr:spPr>
        <a:xfrm>
          <a:off x="772811" y="510663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1" name="直線コネクタ 60">
          <a:extLst>
            <a:ext uri="{FF2B5EF4-FFF2-40B4-BE49-F238E27FC236}">
              <a16:creationId xmlns:a16="http://schemas.microsoft.com/office/drawing/2014/main" id="{F7392023-1E20-452C-B23D-9AC01CF8A680}"/>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2" name="テキスト ボックス 61">
          <a:extLst>
            <a:ext uri="{FF2B5EF4-FFF2-40B4-BE49-F238E27FC236}">
              <a16:creationId xmlns:a16="http://schemas.microsoft.com/office/drawing/2014/main" id="{F6887FA8-0576-489C-B908-FC37E6676105}"/>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3" name="有形固定資産減価償却率グラフ枠">
          <a:extLst>
            <a:ext uri="{FF2B5EF4-FFF2-40B4-BE49-F238E27FC236}">
              <a16:creationId xmlns:a16="http://schemas.microsoft.com/office/drawing/2014/main" id="{A262F8F8-B863-4F70-A2B4-9AD265CD5FD1}"/>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29633</xdr:rowOff>
    </xdr:from>
    <xdr:to>
      <xdr:col>23</xdr:col>
      <xdr:colOff>85090</xdr:colOff>
      <xdr:row>33</xdr:row>
      <xdr:rowOff>96096</xdr:rowOff>
    </xdr:to>
    <xdr:cxnSp macro="">
      <xdr:nvCxnSpPr>
        <xdr:cNvPr id="64" name="直線コネクタ 63">
          <a:extLst>
            <a:ext uri="{FF2B5EF4-FFF2-40B4-BE49-F238E27FC236}">
              <a16:creationId xmlns:a16="http://schemas.microsoft.com/office/drawing/2014/main" id="{FE1D857B-3009-4644-90E7-A4D5FEBF4EA8}"/>
            </a:ext>
          </a:extLst>
        </xdr:cNvPr>
        <xdr:cNvCxnSpPr/>
      </xdr:nvCxnSpPr>
      <xdr:spPr>
        <a:xfrm flipV="1">
          <a:off x="4206240" y="5142653"/>
          <a:ext cx="1270" cy="1239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99923</xdr:rowOff>
    </xdr:from>
    <xdr:ext cx="405111" cy="259045"/>
    <xdr:sp macro="" textlink="">
      <xdr:nvSpPr>
        <xdr:cNvPr id="65" name="有形固定資産減価償却率最小値テキスト">
          <a:extLst>
            <a:ext uri="{FF2B5EF4-FFF2-40B4-BE49-F238E27FC236}">
              <a16:creationId xmlns:a16="http://schemas.microsoft.com/office/drawing/2014/main" id="{629DFA9B-066E-4920-986B-9867DCCC7298}"/>
            </a:ext>
          </a:extLst>
        </xdr:cNvPr>
        <xdr:cNvSpPr txBox="1"/>
      </xdr:nvSpPr>
      <xdr:spPr>
        <a:xfrm>
          <a:off x="4258945" y="63864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96096</xdr:rowOff>
    </xdr:from>
    <xdr:to>
      <xdr:col>23</xdr:col>
      <xdr:colOff>174625</xdr:colOff>
      <xdr:row>33</xdr:row>
      <xdr:rowOff>96096</xdr:rowOff>
    </xdr:to>
    <xdr:cxnSp macro="">
      <xdr:nvCxnSpPr>
        <xdr:cNvPr id="66" name="直線コネクタ 65">
          <a:extLst>
            <a:ext uri="{FF2B5EF4-FFF2-40B4-BE49-F238E27FC236}">
              <a16:creationId xmlns:a16="http://schemas.microsoft.com/office/drawing/2014/main" id="{06764F98-0A4D-461D-B404-C24D890EC964}"/>
            </a:ext>
          </a:extLst>
        </xdr:cNvPr>
        <xdr:cNvCxnSpPr/>
      </xdr:nvCxnSpPr>
      <xdr:spPr>
        <a:xfrm>
          <a:off x="4119245" y="6382596"/>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147760</xdr:rowOff>
    </xdr:from>
    <xdr:ext cx="405111" cy="259045"/>
    <xdr:sp macro="" textlink="">
      <xdr:nvSpPr>
        <xdr:cNvPr id="67" name="有形固定資産減価償却率最大値テキスト">
          <a:extLst>
            <a:ext uri="{FF2B5EF4-FFF2-40B4-BE49-F238E27FC236}">
              <a16:creationId xmlns:a16="http://schemas.microsoft.com/office/drawing/2014/main" id="{F3BCDAC7-A5AE-4D03-8ABF-CEAA988AEFB0}"/>
            </a:ext>
          </a:extLst>
        </xdr:cNvPr>
        <xdr:cNvSpPr txBox="1"/>
      </xdr:nvSpPr>
      <xdr:spPr>
        <a:xfrm>
          <a:off x="4258945" y="492550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29633</xdr:rowOff>
    </xdr:from>
    <xdr:to>
      <xdr:col>23</xdr:col>
      <xdr:colOff>174625</xdr:colOff>
      <xdr:row>26</xdr:row>
      <xdr:rowOff>29633</xdr:rowOff>
    </xdr:to>
    <xdr:cxnSp macro="">
      <xdr:nvCxnSpPr>
        <xdr:cNvPr id="68" name="直線コネクタ 67">
          <a:extLst>
            <a:ext uri="{FF2B5EF4-FFF2-40B4-BE49-F238E27FC236}">
              <a16:creationId xmlns:a16="http://schemas.microsoft.com/office/drawing/2014/main" id="{B985226B-F66E-44C4-9092-4DD40C63F435}"/>
            </a:ext>
          </a:extLst>
        </xdr:cNvPr>
        <xdr:cNvCxnSpPr/>
      </xdr:nvCxnSpPr>
      <xdr:spPr>
        <a:xfrm>
          <a:off x="4119245" y="5142653"/>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146914</xdr:rowOff>
    </xdr:from>
    <xdr:ext cx="405111" cy="259045"/>
    <xdr:sp macro="" textlink="">
      <xdr:nvSpPr>
        <xdr:cNvPr id="69" name="有形固定資産減価償却率平均値テキスト">
          <a:extLst>
            <a:ext uri="{FF2B5EF4-FFF2-40B4-BE49-F238E27FC236}">
              <a16:creationId xmlns:a16="http://schemas.microsoft.com/office/drawing/2014/main" id="{96A8F7B0-3069-4917-9B74-1B8C3E82C7CD}"/>
            </a:ext>
          </a:extLst>
        </xdr:cNvPr>
        <xdr:cNvSpPr txBox="1"/>
      </xdr:nvSpPr>
      <xdr:spPr>
        <a:xfrm>
          <a:off x="4258945" y="559521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28</xdr:row>
      <xdr:rowOff>168487</xdr:rowOff>
    </xdr:from>
    <xdr:to>
      <xdr:col>23</xdr:col>
      <xdr:colOff>136525</xdr:colOff>
      <xdr:row>29</xdr:row>
      <xdr:rowOff>98637</xdr:rowOff>
    </xdr:to>
    <xdr:sp macro="" textlink="">
      <xdr:nvSpPr>
        <xdr:cNvPr id="70" name="フローチャート: 判断 69">
          <a:extLst>
            <a:ext uri="{FF2B5EF4-FFF2-40B4-BE49-F238E27FC236}">
              <a16:creationId xmlns:a16="http://schemas.microsoft.com/office/drawing/2014/main" id="{BD49B357-531F-41BD-9247-08B66B4CD9A1}"/>
            </a:ext>
          </a:extLst>
        </xdr:cNvPr>
        <xdr:cNvSpPr/>
      </xdr:nvSpPr>
      <xdr:spPr>
        <a:xfrm>
          <a:off x="4157345" y="56167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11430</xdr:rowOff>
    </xdr:from>
    <xdr:to>
      <xdr:col>19</xdr:col>
      <xdr:colOff>187325</xdr:colOff>
      <xdr:row>29</xdr:row>
      <xdr:rowOff>113030</xdr:rowOff>
    </xdr:to>
    <xdr:sp macro="" textlink="">
      <xdr:nvSpPr>
        <xdr:cNvPr id="71" name="フローチャート: 判断 70">
          <a:extLst>
            <a:ext uri="{FF2B5EF4-FFF2-40B4-BE49-F238E27FC236}">
              <a16:creationId xmlns:a16="http://schemas.microsoft.com/office/drawing/2014/main" id="{397B7B9B-9FFA-4D63-95D3-0E817C5D830B}"/>
            </a:ext>
          </a:extLst>
        </xdr:cNvPr>
        <xdr:cNvSpPr/>
      </xdr:nvSpPr>
      <xdr:spPr>
        <a:xfrm>
          <a:off x="3537585" y="56273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86995</xdr:rowOff>
    </xdr:from>
    <xdr:to>
      <xdr:col>15</xdr:col>
      <xdr:colOff>187325</xdr:colOff>
      <xdr:row>30</xdr:row>
      <xdr:rowOff>17145</xdr:rowOff>
    </xdr:to>
    <xdr:sp macro="" textlink="">
      <xdr:nvSpPr>
        <xdr:cNvPr id="72" name="フローチャート: 判断 71">
          <a:extLst>
            <a:ext uri="{FF2B5EF4-FFF2-40B4-BE49-F238E27FC236}">
              <a16:creationId xmlns:a16="http://schemas.microsoft.com/office/drawing/2014/main" id="{8FFE3804-F344-4627-89F2-529BBCDAE65C}"/>
            </a:ext>
          </a:extLst>
        </xdr:cNvPr>
        <xdr:cNvSpPr/>
      </xdr:nvSpPr>
      <xdr:spPr>
        <a:xfrm>
          <a:off x="2867025" y="57029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3" name="テキスト ボックス 72">
          <a:extLst>
            <a:ext uri="{FF2B5EF4-FFF2-40B4-BE49-F238E27FC236}">
              <a16:creationId xmlns:a16="http://schemas.microsoft.com/office/drawing/2014/main" id="{32A14483-2453-43A8-843D-51F39455ACC5}"/>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4" name="テキスト ボックス 73">
          <a:extLst>
            <a:ext uri="{FF2B5EF4-FFF2-40B4-BE49-F238E27FC236}">
              <a16:creationId xmlns:a16="http://schemas.microsoft.com/office/drawing/2014/main" id="{AC1CD1C4-71FD-4BFF-8513-1358041A3415}"/>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5" name="テキスト ボックス 74">
          <a:extLst>
            <a:ext uri="{FF2B5EF4-FFF2-40B4-BE49-F238E27FC236}">
              <a16:creationId xmlns:a16="http://schemas.microsoft.com/office/drawing/2014/main" id="{8AEB08CD-EC0E-4211-A02A-50BA1E94E501}"/>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E51A7A41-91DE-46D2-80B4-C978EDBFE5B7}"/>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C145DBB1-6B6A-4FFF-A9DC-865F57D82E2B}"/>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30</xdr:row>
      <xdr:rowOff>70273</xdr:rowOff>
    </xdr:from>
    <xdr:to>
      <xdr:col>19</xdr:col>
      <xdr:colOff>187325</xdr:colOff>
      <xdr:row>31</xdr:row>
      <xdr:rowOff>423</xdr:rowOff>
    </xdr:to>
    <xdr:sp macro="" textlink="">
      <xdr:nvSpPr>
        <xdr:cNvPr id="78" name="楕円 77">
          <a:extLst>
            <a:ext uri="{FF2B5EF4-FFF2-40B4-BE49-F238E27FC236}">
              <a16:creationId xmlns:a16="http://schemas.microsoft.com/office/drawing/2014/main" id="{44CFB3B4-6D02-4732-9A39-D64DFC877EC8}"/>
            </a:ext>
          </a:extLst>
        </xdr:cNvPr>
        <xdr:cNvSpPr/>
      </xdr:nvSpPr>
      <xdr:spPr>
        <a:xfrm>
          <a:off x="3537585" y="585385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112183</xdr:rowOff>
    </xdr:from>
    <xdr:to>
      <xdr:col>15</xdr:col>
      <xdr:colOff>187325</xdr:colOff>
      <xdr:row>30</xdr:row>
      <xdr:rowOff>42333</xdr:rowOff>
    </xdr:to>
    <xdr:sp macro="" textlink="">
      <xdr:nvSpPr>
        <xdr:cNvPr id="79" name="楕円 78">
          <a:extLst>
            <a:ext uri="{FF2B5EF4-FFF2-40B4-BE49-F238E27FC236}">
              <a16:creationId xmlns:a16="http://schemas.microsoft.com/office/drawing/2014/main" id="{6EFF2343-5E06-406F-9DAF-BAE64371C01E}"/>
            </a:ext>
          </a:extLst>
        </xdr:cNvPr>
        <xdr:cNvSpPr/>
      </xdr:nvSpPr>
      <xdr:spPr>
        <a:xfrm>
          <a:off x="2867025" y="572812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162983</xdr:rowOff>
    </xdr:from>
    <xdr:to>
      <xdr:col>19</xdr:col>
      <xdr:colOff>136525</xdr:colOff>
      <xdr:row>30</xdr:row>
      <xdr:rowOff>121073</xdr:rowOff>
    </xdr:to>
    <xdr:cxnSp macro="">
      <xdr:nvCxnSpPr>
        <xdr:cNvPr id="80" name="直線コネクタ 79">
          <a:extLst>
            <a:ext uri="{FF2B5EF4-FFF2-40B4-BE49-F238E27FC236}">
              <a16:creationId xmlns:a16="http://schemas.microsoft.com/office/drawing/2014/main" id="{06FE8CBC-E3BE-4B72-B6D4-F2D2AD9293F6}"/>
            </a:ext>
          </a:extLst>
        </xdr:cNvPr>
        <xdr:cNvCxnSpPr/>
      </xdr:nvCxnSpPr>
      <xdr:spPr>
        <a:xfrm>
          <a:off x="2917825" y="5778923"/>
          <a:ext cx="67056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27</xdr:row>
      <xdr:rowOff>129557</xdr:rowOff>
    </xdr:from>
    <xdr:ext cx="405111" cy="259045"/>
    <xdr:sp macro="" textlink="">
      <xdr:nvSpPr>
        <xdr:cNvPr id="81" name="n_1aveValue有形固定資産減価償却率">
          <a:extLst>
            <a:ext uri="{FF2B5EF4-FFF2-40B4-BE49-F238E27FC236}">
              <a16:creationId xmlns:a16="http://schemas.microsoft.com/office/drawing/2014/main" id="{1ADB673F-A6B1-41E7-A8B7-708C0A45E9C7}"/>
            </a:ext>
          </a:extLst>
        </xdr:cNvPr>
        <xdr:cNvSpPr txBox="1"/>
      </xdr:nvSpPr>
      <xdr:spPr>
        <a:xfrm>
          <a:off x="3395989" y="5410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33672</xdr:rowOff>
    </xdr:from>
    <xdr:ext cx="405111" cy="259045"/>
    <xdr:sp macro="" textlink="">
      <xdr:nvSpPr>
        <xdr:cNvPr id="82" name="n_2aveValue有形固定資産減価償却率">
          <a:extLst>
            <a:ext uri="{FF2B5EF4-FFF2-40B4-BE49-F238E27FC236}">
              <a16:creationId xmlns:a16="http://schemas.microsoft.com/office/drawing/2014/main" id="{EA4CB53B-5786-4118-A95B-19D16CAEC00B}"/>
            </a:ext>
          </a:extLst>
        </xdr:cNvPr>
        <xdr:cNvSpPr txBox="1"/>
      </xdr:nvSpPr>
      <xdr:spPr>
        <a:xfrm>
          <a:off x="2738129" y="54819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163000</xdr:rowOff>
    </xdr:from>
    <xdr:ext cx="405111" cy="259045"/>
    <xdr:sp macro="" textlink="">
      <xdr:nvSpPr>
        <xdr:cNvPr id="83" name="n_1mainValue有形固定資産減価償却率">
          <a:extLst>
            <a:ext uri="{FF2B5EF4-FFF2-40B4-BE49-F238E27FC236}">
              <a16:creationId xmlns:a16="http://schemas.microsoft.com/office/drawing/2014/main" id="{3BADE77D-3DBC-4CF0-94F3-DFF47533A3D6}"/>
            </a:ext>
          </a:extLst>
        </xdr:cNvPr>
        <xdr:cNvSpPr txBox="1"/>
      </xdr:nvSpPr>
      <xdr:spPr>
        <a:xfrm>
          <a:off x="3395989" y="59465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33460</xdr:rowOff>
    </xdr:from>
    <xdr:ext cx="405111" cy="259045"/>
    <xdr:sp macro="" textlink="">
      <xdr:nvSpPr>
        <xdr:cNvPr id="84" name="n_2mainValue有形固定資産減価償却率">
          <a:extLst>
            <a:ext uri="{FF2B5EF4-FFF2-40B4-BE49-F238E27FC236}">
              <a16:creationId xmlns:a16="http://schemas.microsoft.com/office/drawing/2014/main" id="{C6A06A54-DDD6-4821-979B-F93BFFB1527F}"/>
            </a:ext>
          </a:extLst>
        </xdr:cNvPr>
        <xdr:cNvSpPr txBox="1"/>
      </xdr:nvSpPr>
      <xdr:spPr>
        <a:xfrm>
          <a:off x="2738129" y="5817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85" name="正方形/長方形 84">
          <a:extLst>
            <a:ext uri="{FF2B5EF4-FFF2-40B4-BE49-F238E27FC236}">
              <a16:creationId xmlns:a16="http://schemas.microsoft.com/office/drawing/2014/main" id="{E955DD79-E535-4C31-AFFD-5E2B99D96F56}"/>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（参考）債務償還可能年数</a:t>
          </a:r>
        </a:p>
      </xdr:txBody>
    </xdr:sp>
    <xdr:clientData/>
  </xdr:twoCellAnchor>
  <xdr:twoCellAnchor>
    <xdr:from>
      <xdr:col>62</xdr:col>
      <xdr:colOff>125326</xdr:colOff>
      <xdr:row>22</xdr:row>
      <xdr:rowOff>81217</xdr:rowOff>
    </xdr:from>
    <xdr:to>
      <xdr:col>69</xdr:col>
      <xdr:colOff>109623</xdr:colOff>
      <xdr:row>24</xdr:row>
      <xdr:rowOff>14034</xdr:rowOff>
    </xdr:to>
    <xdr:sp macro="" textlink="">
      <xdr:nvSpPr>
        <xdr:cNvPr id="86" name="正方形/長方形 85">
          <a:extLst>
            <a:ext uri="{FF2B5EF4-FFF2-40B4-BE49-F238E27FC236}">
              <a16:creationId xmlns:a16="http://schemas.microsoft.com/office/drawing/2014/main" id="{DEC3C667-E2EF-40C0-B563-5C2586E32E30}"/>
            </a:ext>
          </a:extLst>
        </xdr:cNvPr>
        <xdr:cNvSpPr/>
      </xdr:nvSpPr>
      <xdr:spPr>
        <a:xfrm>
          <a:off x="10785706" y="4523677"/>
          <a:ext cx="1157777"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債務償還可能年数</a:t>
          </a:r>
        </a:p>
      </xdr:txBody>
    </xdr:sp>
    <xdr:clientData/>
  </xdr:twoCellAnchor>
  <xdr:twoCellAnchor>
    <xdr:from>
      <xdr:col>71</xdr:col>
      <xdr:colOff>81363</xdr:colOff>
      <xdr:row>22</xdr:row>
      <xdr:rowOff>64546</xdr:rowOff>
    </xdr:from>
    <xdr:to>
      <xdr:col>75</xdr:col>
      <xdr:colOff>90087</xdr:colOff>
      <xdr:row>24</xdr:row>
      <xdr:rowOff>30705</xdr:rowOff>
    </xdr:to>
    <xdr:sp macro="" textlink="">
      <xdr:nvSpPr>
        <xdr:cNvPr id="87" name="正方形/長方形 86">
          <a:extLst>
            <a:ext uri="{FF2B5EF4-FFF2-40B4-BE49-F238E27FC236}">
              <a16:creationId xmlns:a16="http://schemas.microsoft.com/office/drawing/2014/main" id="{6ED0FEC2-853F-4CC7-8B3E-7C2D9C8FB009}"/>
            </a:ext>
          </a:extLst>
        </xdr:cNvPr>
        <xdr:cNvSpPr/>
      </xdr:nvSpPr>
      <xdr:spPr>
        <a:xfrm>
          <a:off x="12250503" y="4507006"/>
          <a:ext cx="679284"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年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88" name="正方形/長方形 87">
          <a:extLst>
            <a:ext uri="{FF2B5EF4-FFF2-40B4-BE49-F238E27FC236}">
              <a16:creationId xmlns:a16="http://schemas.microsoft.com/office/drawing/2014/main" id="{1C532991-C5D8-4C25-8D34-0CDE5A382A4E}"/>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89" name="正方形/長方形 88">
          <a:extLst>
            <a:ext uri="{FF2B5EF4-FFF2-40B4-BE49-F238E27FC236}">
              <a16:creationId xmlns:a16="http://schemas.microsoft.com/office/drawing/2014/main" id="{D5511AE9-B31C-4F0D-BF57-358210DC993C}"/>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90" name="正方形/長方形 89">
          <a:extLst>
            <a:ext uri="{FF2B5EF4-FFF2-40B4-BE49-F238E27FC236}">
              <a16:creationId xmlns:a16="http://schemas.microsoft.com/office/drawing/2014/main" id="{9F85556A-4321-41BA-A8B0-05FA4782C76B}"/>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91" name="正方形/長方形 90">
          <a:extLst>
            <a:ext uri="{FF2B5EF4-FFF2-40B4-BE49-F238E27FC236}">
              <a16:creationId xmlns:a16="http://schemas.microsoft.com/office/drawing/2014/main" id="{550B0189-2CE0-4D12-960E-E56420B57D25}"/>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92" name="正方形/長方形 91">
          <a:extLst>
            <a:ext uri="{FF2B5EF4-FFF2-40B4-BE49-F238E27FC236}">
              <a16:creationId xmlns:a16="http://schemas.microsoft.com/office/drawing/2014/main" id="{A79312F0-AF7E-47B7-9EE9-CDC98C48B2E2}"/>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93" name="正方形/長方形 92">
          <a:extLst>
            <a:ext uri="{FF2B5EF4-FFF2-40B4-BE49-F238E27FC236}">
              <a16:creationId xmlns:a16="http://schemas.microsoft.com/office/drawing/2014/main" id="{7555E9B7-627F-41E0-8A39-13A1D5C4A0C4}"/>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94" name="正方形/長方形 93">
          <a:extLst>
            <a:ext uri="{FF2B5EF4-FFF2-40B4-BE49-F238E27FC236}">
              <a16:creationId xmlns:a16="http://schemas.microsoft.com/office/drawing/2014/main" id="{61C72293-A70F-45DC-9C29-5A12256B68C7}"/>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95" name="正方形/長方形 94">
          <a:extLst>
            <a:ext uri="{FF2B5EF4-FFF2-40B4-BE49-F238E27FC236}">
              <a16:creationId xmlns:a16="http://schemas.microsoft.com/office/drawing/2014/main" id="{FAB0AAD3-10B3-4214-A45C-2171DE979E4C}"/>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96" name="正方形/長方形 95">
          <a:extLst>
            <a:ext uri="{FF2B5EF4-FFF2-40B4-BE49-F238E27FC236}">
              <a16:creationId xmlns:a16="http://schemas.microsoft.com/office/drawing/2014/main" id="{64341FF6-F1BF-4EC8-8A08-1F4EB4096D27}"/>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債務償還可能年数の分析欄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97" name="テキスト ボックス 96">
          <a:extLst>
            <a:ext uri="{FF2B5EF4-FFF2-40B4-BE49-F238E27FC236}">
              <a16:creationId xmlns:a16="http://schemas.microsoft.com/office/drawing/2014/main" id="{D58FAAAD-5CE9-4B25-9376-36F462184C3A}"/>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latin typeface="ＭＳ Ｐゴシック" panose="020B0600070205080204" pitchFamily="50" charset="-128"/>
              <a:ea typeface="ＭＳ Ｐゴシック" panose="020B0600070205080204" pitchFamily="50" charset="-128"/>
            </a:rPr>
            <a:t>　債務償還可能年数は類似団体と比較して、長くなっている。</a:t>
          </a:r>
          <a:r>
            <a:rPr kumimoji="1" lang="ja-JP" altLang="en-US" sz="1100">
              <a:latin typeface="ＭＳ Ｐゴシック" panose="020B0600070205080204" pitchFamily="50" charset="-128"/>
              <a:ea typeface="ＭＳ Ｐゴシック" panose="020B0600070205080204" pitchFamily="50" charset="-128"/>
            </a:rPr>
            <a:t>将来負担額は、地方債残高の減や財政調整基金などの積立による充当可能基金の増額等により、減少傾向にあるものの、支出が減らない中で、税収等の収入が減少していることが要因となっている。今後も経費削減に努める。</a:t>
          </a:r>
        </a:p>
      </xdr:txBody>
    </xdr:sp>
    <xdr:clientData/>
  </xdr:twoCellAnchor>
  <xdr:oneCellAnchor>
    <xdr:from>
      <xdr:col>57</xdr:col>
      <xdr:colOff>111125</xdr:colOff>
      <xdr:row>23</xdr:row>
      <xdr:rowOff>47625</xdr:rowOff>
    </xdr:from>
    <xdr:ext cx="349839" cy="225703"/>
    <xdr:sp macro="" textlink="">
      <xdr:nvSpPr>
        <xdr:cNvPr id="98" name="テキスト ボックス 97">
          <a:extLst>
            <a:ext uri="{FF2B5EF4-FFF2-40B4-BE49-F238E27FC236}">
              <a16:creationId xmlns:a16="http://schemas.microsoft.com/office/drawing/2014/main" id="{82202CAB-D01D-4F1C-BF05-8296D2E6335C}"/>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年</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99" name="直線コネクタ 98">
          <a:extLst>
            <a:ext uri="{FF2B5EF4-FFF2-40B4-BE49-F238E27FC236}">
              <a16:creationId xmlns:a16="http://schemas.microsoft.com/office/drawing/2014/main" id="{843B98EB-611B-43FE-B176-9E3C784E6F74}"/>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35</xdr:row>
      <xdr:rowOff>31297</xdr:rowOff>
    </xdr:from>
    <xdr:to>
      <xdr:col>80</xdr:col>
      <xdr:colOff>9525</xdr:colOff>
      <xdr:row>35</xdr:row>
      <xdr:rowOff>31297</xdr:rowOff>
    </xdr:to>
    <xdr:cxnSp macro="">
      <xdr:nvCxnSpPr>
        <xdr:cNvPr id="100" name="直線コネクタ 99">
          <a:extLst>
            <a:ext uri="{FF2B5EF4-FFF2-40B4-BE49-F238E27FC236}">
              <a16:creationId xmlns:a16="http://schemas.microsoft.com/office/drawing/2014/main" id="{CAF24562-3EDD-4E19-8227-F068F0B51280}"/>
            </a:ext>
          </a:extLst>
        </xdr:cNvPr>
        <xdr:cNvCxnSpPr/>
      </xdr:nvCxnSpPr>
      <xdr:spPr>
        <a:xfrm>
          <a:off x="9971405" y="6653077"/>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108946</xdr:rowOff>
    </xdr:from>
    <xdr:ext cx="308097" cy="225703"/>
    <xdr:sp macro="" textlink="">
      <xdr:nvSpPr>
        <xdr:cNvPr id="101" name="テキスト ボックス 100">
          <a:extLst>
            <a:ext uri="{FF2B5EF4-FFF2-40B4-BE49-F238E27FC236}">
              <a16:creationId xmlns:a16="http://schemas.microsoft.com/office/drawing/2014/main" id="{6230DAD7-3607-4113-B687-125F7CE2D4D1}"/>
            </a:ext>
          </a:extLst>
        </xdr:cNvPr>
        <xdr:cNvSpPr txBox="1"/>
      </xdr:nvSpPr>
      <xdr:spPr>
        <a:xfrm>
          <a:off x="9645528" y="6563086"/>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33</xdr:row>
      <xdr:rowOff>65768</xdr:rowOff>
    </xdr:from>
    <xdr:to>
      <xdr:col>80</xdr:col>
      <xdr:colOff>9525</xdr:colOff>
      <xdr:row>33</xdr:row>
      <xdr:rowOff>65768</xdr:rowOff>
    </xdr:to>
    <xdr:cxnSp macro="">
      <xdr:nvCxnSpPr>
        <xdr:cNvPr id="102" name="直線コネクタ 101">
          <a:extLst>
            <a:ext uri="{FF2B5EF4-FFF2-40B4-BE49-F238E27FC236}">
              <a16:creationId xmlns:a16="http://schemas.microsoft.com/office/drawing/2014/main" id="{A624DA8B-7E4D-411D-97FA-81C661BA19AD}"/>
            </a:ext>
          </a:extLst>
        </xdr:cNvPr>
        <xdr:cNvCxnSpPr/>
      </xdr:nvCxnSpPr>
      <xdr:spPr>
        <a:xfrm>
          <a:off x="9971405" y="6352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32</xdr:row>
      <xdr:rowOff>143417</xdr:rowOff>
    </xdr:from>
    <xdr:ext cx="308097" cy="225703"/>
    <xdr:sp macro="" textlink="">
      <xdr:nvSpPr>
        <xdr:cNvPr id="103" name="テキスト ボックス 102">
          <a:extLst>
            <a:ext uri="{FF2B5EF4-FFF2-40B4-BE49-F238E27FC236}">
              <a16:creationId xmlns:a16="http://schemas.microsoft.com/office/drawing/2014/main" id="{F9C638F2-AF7A-427A-A988-92C933691319}"/>
            </a:ext>
          </a:extLst>
        </xdr:cNvPr>
        <xdr:cNvSpPr txBox="1"/>
      </xdr:nvSpPr>
      <xdr:spPr>
        <a:xfrm>
          <a:off x="9645528" y="6262277"/>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31</xdr:row>
      <xdr:rowOff>100239</xdr:rowOff>
    </xdr:from>
    <xdr:to>
      <xdr:col>80</xdr:col>
      <xdr:colOff>9525</xdr:colOff>
      <xdr:row>31</xdr:row>
      <xdr:rowOff>100239</xdr:rowOff>
    </xdr:to>
    <xdr:cxnSp macro="">
      <xdr:nvCxnSpPr>
        <xdr:cNvPr id="104" name="直線コネクタ 103">
          <a:extLst>
            <a:ext uri="{FF2B5EF4-FFF2-40B4-BE49-F238E27FC236}">
              <a16:creationId xmlns:a16="http://schemas.microsoft.com/office/drawing/2014/main" id="{EFDD1E17-F66C-4C5A-B7F1-AB6CE8F9CB13}"/>
            </a:ext>
          </a:extLst>
        </xdr:cNvPr>
        <xdr:cNvCxnSpPr/>
      </xdr:nvCxnSpPr>
      <xdr:spPr>
        <a:xfrm>
          <a:off x="9971405" y="6051459"/>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31</xdr:row>
      <xdr:rowOff>6438</xdr:rowOff>
    </xdr:from>
    <xdr:ext cx="308097" cy="225703"/>
    <xdr:sp macro="" textlink="">
      <xdr:nvSpPr>
        <xdr:cNvPr id="105" name="テキスト ボックス 104">
          <a:extLst>
            <a:ext uri="{FF2B5EF4-FFF2-40B4-BE49-F238E27FC236}">
              <a16:creationId xmlns:a16="http://schemas.microsoft.com/office/drawing/2014/main" id="{286985D9-27DB-480D-B97B-AAFB25832A23}"/>
            </a:ext>
          </a:extLst>
        </xdr:cNvPr>
        <xdr:cNvSpPr txBox="1"/>
      </xdr:nvSpPr>
      <xdr:spPr>
        <a:xfrm>
          <a:off x="9645528" y="5957658"/>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29</xdr:row>
      <xdr:rowOff>134711</xdr:rowOff>
    </xdr:from>
    <xdr:to>
      <xdr:col>80</xdr:col>
      <xdr:colOff>9525</xdr:colOff>
      <xdr:row>29</xdr:row>
      <xdr:rowOff>134711</xdr:rowOff>
    </xdr:to>
    <xdr:cxnSp macro="">
      <xdr:nvCxnSpPr>
        <xdr:cNvPr id="106" name="直線コネクタ 105">
          <a:extLst>
            <a:ext uri="{FF2B5EF4-FFF2-40B4-BE49-F238E27FC236}">
              <a16:creationId xmlns:a16="http://schemas.microsoft.com/office/drawing/2014/main" id="{E97435EB-BDAC-49A2-B106-6B0BC0D5AFDB}"/>
            </a:ext>
          </a:extLst>
        </xdr:cNvPr>
        <xdr:cNvCxnSpPr/>
      </xdr:nvCxnSpPr>
      <xdr:spPr>
        <a:xfrm>
          <a:off x="9971405" y="5750651"/>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29</xdr:row>
      <xdr:rowOff>40910</xdr:rowOff>
    </xdr:from>
    <xdr:ext cx="308097" cy="225703"/>
    <xdr:sp macro="" textlink="">
      <xdr:nvSpPr>
        <xdr:cNvPr id="107" name="テキスト ボックス 106">
          <a:extLst>
            <a:ext uri="{FF2B5EF4-FFF2-40B4-BE49-F238E27FC236}">
              <a16:creationId xmlns:a16="http://schemas.microsoft.com/office/drawing/2014/main" id="{87E57714-25C4-4692-A7F1-6AEC98933C8A}"/>
            </a:ext>
          </a:extLst>
        </xdr:cNvPr>
        <xdr:cNvSpPr txBox="1"/>
      </xdr:nvSpPr>
      <xdr:spPr>
        <a:xfrm>
          <a:off x="9645528" y="5656850"/>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27</xdr:row>
      <xdr:rowOff>169182</xdr:rowOff>
    </xdr:from>
    <xdr:to>
      <xdr:col>80</xdr:col>
      <xdr:colOff>9525</xdr:colOff>
      <xdr:row>27</xdr:row>
      <xdr:rowOff>169182</xdr:rowOff>
    </xdr:to>
    <xdr:cxnSp macro="">
      <xdr:nvCxnSpPr>
        <xdr:cNvPr id="108" name="直線コネクタ 107">
          <a:extLst>
            <a:ext uri="{FF2B5EF4-FFF2-40B4-BE49-F238E27FC236}">
              <a16:creationId xmlns:a16="http://schemas.microsoft.com/office/drawing/2014/main" id="{2A091986-426A-43B1-AD64-A9506B0E6F11}"/>
            </a:ext>
          </a:extLst>
        </xdr:cNvPr>
        <xdr:cNvCxnSpPr/>
      </xdr:nvCxnSpPr>
      <xdr:spPr>
        <a:xfrm>
          <a:off x="9971405" y="5449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27</xdr:row>
      <xdr:rowOff>75381</xdr:rowOff>
    </xdr:from>
    <xdr:ext cx="308097" cy="225703"/>
    <xdr:sp macro="" textlink="">
      <xdr:nvSpPr>
        <xdr:cNvPr id="109" name="テキスト ボックス 108">
          <a:extLst>
            <a:ext uri="{FF2B5EF4-FFF2-40B4-BE49-F238E27FC236}">
              <a16:creationId xmlns:a16="http://schemas.microsoft.com/office/drawing/2014/main" id="{E143EC7B-3641-4F18-8F40-9C7BD69B8CEC}"/>
            </a:ext>
          </a:extLst>
        </xdr:cNvPr>
        <xdr:cNvSpPr txBox="1"/>
      </xdr:nvSpPr>
      <xdr:spPr>
        <a:xfrm>
          <a:off x="9645528" y="535604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32203</xdr:rowOff>
    </xdr:from>
    <xdr:to>
      <xdr:col>80</xdr:col>
      <xdr:colOff>9525</xdr:colOff>
      <xdr:row>26</xdr:row>
      <xdr:rowOff>32203</xdr:rowOff>
    </xdr:to>
    <xdr:cxnSp macro="">
      <xdr:nvCxnSpPr>
        <xdr:cNvPr id="110" name="直線コネクタ 109">
          <a:extLst>
            <a:ext uri="{FF2B5EF4-FFF2-40B4-BE49-F238E27FC236}">
              <a16:creationId xmlns:a16="http://schemas.microsoft.com/office/drawing/2014/main" id="{E646968D-724E-4A30-B865-B96E755AB0B7}"/>
            </a:ext>
          </a:extLst>
        </xdr:cNvPr>
        <xdr:cNvCxnSpPr/>
      </xdr:nvCxnSpPr>
      <xdr:spPr>
        <a:xfrm>
          <a:off x="9971405" y="5145223"/>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25</xdr:row>
      <xdr:rowOff>109852</xdr:rowOff>
    </xdr:from>
    <xdr:ext cx="359394" cy="225703"/>
    <xdr:sp macro="" textlink="">
      <xdr:nvSpPr>
        <xdr:cNvPr id="111" name="テキスト ボックス 110">
          <a:extLst>
            <a:ext uri="{FF2B5EF4-FFF2-40B4-BE49-F238E27FC236}">
              <a16:creationId xmlns:a16="http://schemas.microsoft.com/office/drawing/2014/main" id="{DC8FE956-F2F3-4CE4-B1CE-7D7C01A8C7F4}"/>
            </a:ext>
          </a:extLst>
        </xdr:cNvPr>
        <xdr:cNvSpPr txBox="1"/>
      </xdr:nvSpPr>
      <xdr:spPr>
        <a:xfrm>
          <a:off x="959423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12" name="直線コネクタ 111">
          <a:extLst>
            <a:ext uri="{FF2B5EF4-FFF2-40B4-BE49-F238E27FC236}">
              <a16:creationId xmlns:a16="http://schemas.microsoft.com/office/drawing/2014/main" id="{BE4AFF81-1B69-4608-B5AB-9F9A7BCE1A98}"/>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107331</xdr:colOff>
      <xdr:row>23</xdr:row>
      <xdr:rowOff>144324</xdr:rowOff>
    </xdr:from>
    <xdr:ext cx="359394" cy="225703"/>
    <xdr:sp macro="" textlink="">
      <xdr:nvSpPr>
        <xdr:cNvPr id="113" name="テキスト ボックス 112">
          <a:extLst>
            <a:ext uri="{FF2B5EF4-FFF2-40B4-BE49-F238E27FC236}">
              <a16:creationId xmlns:a16="http://schemas.microsoft.com/office/drawing/2014/main" id="{B18832BA-68BF-4281-B3AF-02EC3DF06FF7}"/>
            </a:ext>
          </a:extLst>
        </xdr:cNvPr>
        <xdr:cNvSpPr txBox="1"/>
      </xdr:nvSpPr>
      <xdr:spPr>
        <a:xfrm>
          <a:off x="959423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14" name="債務償還可能年数グラフ枠">
          <a:extLst>
            <a:ext uri="{FF2B5EF4-FFF2-40B4-BE49-F238E27FC236}">
              <a16:creationId xmlns:a16="http://schemas.microsoft.com/office/drawing/2014/main" id="{89866645-92A0-4A37-AC1C-4F893B6EA358}"/>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27</xdr:row>
      <xdr:rowOff>61232</xdr:rowOff>
    </xdr:from>
    <xdr:to>
      <xdr:col>76</xdr:col>
      <xdr:colOff>21589</xdr:colOff>
      <xdr:row>35</xdr:row>
      <xdr:rowOff>31297</xdr:rowOff>
    </xdr:to>
    <xdr:cxnSp macro="">
      <xdr:nvCxnSpPr>
        <xdr:cNvPr id="115" name="直線コネクタ 114">
          <a:extLst>
            <a:ext uri="{FF2B5EF4-FFF2-40B4-BE49-F238E27FC236}">
              <a16:creationId xmlns:a16="http://schemas.microsoft.com/office/drawing/2014/main" id="{FEA4D1F8-B836-44ED-8794-554741E778A2}"/>
            </a:ext>
          </a:extLst>
        </xdr:cNvPr>
        <xdr:cNvCxnSpPr/>
      </xdr:nvCxnSpPr>
      <xdr:spPr>
        <a:xfrm flipV="1">
          <a:off x="13027660" y="5341892"/>
          <a:ext cx="1269" cy="1311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35</xdr:row>
      <xdr:rowOff>35124</xdr:rowOff>
    </xdr:from>
    <xdr:ext cx="340478" cy="259045"/>
    <xdr:sp macro="" textlink="">
      <xdr:nvSpPr>
        <xdr:cNvPr id="116" name="債務償還可能年数最小値テキスト">
          <a:extLst>
            <a:ext uri="{FF2B5EF4-FFF2-40B4-BE49-F238E27FC236}">
              <a16:creationId xmlns:a16="http://schemas.microsoft.com/office/drawing/2014/main" id="{0607D031-2C79-4FD3-9A93-81DC92D1FB57}"/>
            </a:ext>
          </a:extLst>
        </xdr:cNvPr>
        <xdr:cNvSpPr txBox="1"/>
      </xdr:nvSpPr>
      <xdr:spPr>
        <a:xfrm>
          <a:off x="13080365" y="665690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35</xdr:row>
      <xdr:rowOff>31297</xdr:rowOff>
    </xdr:from>
    <xdr:to>
      <xdr:col>76</xdr:col>
      <xdr:colOff>111125</xdr:colOff>
      <xdr:row>35</xdr:row>
      <xdr:rowOff>31297</xdr:rowOff>
    </xdr:to>
    <xdr:cxnSp macro="">
      <xdr:nvCxnSpPr>
        <xdr:cNvPr id="117" name="直線コネクタ 116">
          <a:extLst>
            <a:ext uri="{FF2B5EF4-FFF2-40B4-BE49-F238E27FC236}">
              <a16:creationId xmlns:a16="http://schemas.microsoft.com/office/drawing/2014/main" id="{5B99FBAD-684A-4033-8EEA-3310DAE58CE0}"/>
            </a:ext>
          </a:extLst>
        </xdr:cNvPr>
        <xdr:cNvCxnSpPr/>
      </xdr:nvCxnSpPr>
      <xdr:spPr>
        <a:xfrm>
          <a:off x="12963525" y="66530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26</xdr:row>
      <xdr:rowOff>7909</xdr:rowOff>
    </xdr:from>
    <xdr:ext cx="340478" cy="259045"/>
    <xdr:sp macro="" textlink="">
      <xdr:nvSpPr>
        <xdr:cNvPr id="118" name="債務償還可能年数最大値テキスト">
          <a:extLst>
            <a:ext uri="{FF2B5EF4-FFF2-40B4-BE49-F238E27FC236}">
              <a16:creationId xmlns:a16="http://schemas.microsoft.com/office/drawing/2014/main" id="{18EF3F56-A42E-4EA8-A59F-C713189D7ABF}"/>
            </a:ext>
          </a:extLst>
        </xdr:cNvPr>
        <xdr:cNvSpPr txBox="1"/>
      </xdr:nvSpPr>
      <xdr:spPr>
        <a:xfrm>
          <a:off x="13080365" y="51209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27</xdr:row>
      <xdr:rowOff>61232</xdr:rowOff>
    </xdr:from>
    <xdr:to>
      <xdr:col>76</xdr:col>
      <xdr:colOff>111125</xdr:colOff>
      <xdr:row>27</xdr:row>
      <xdr:rowOff>61232</xdr:rowOff>
    </xdr:to>
    <xdr:cxnSp macro="">
      <xdr:nvCxnSpPr>
        <xdr:cNvPr id="119" name="直線コネクタ 118">
          <a:extLst>
            <a:ext uri="{FF2B5EF4-FFF2-40B4-BE49-F238E27FC236}">
              <a16:creationId xmlns:a16="http://schemas.microsoft.com/office/drawing/2014/main" id="{C0BB125A-03E6-4609-9E7E-24C60A684008}"/>
            </a:ext>
          </a:extLst>
        </xdr:cNvPr>
        <xdr:cNvCxnSpPr/>
      </xdr:nvCxnSpPr>
      <xdr:spPr>
        <a:xfrm>
          <a:off x="12963525" y="53418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32</xdr:row>
      <xdr:rowOff>87738</xdr:rowOff>
    </xdr:from>
    <xdr:ext cx="340478" cy="259045"/>
    <xdr:sp macro="" textlink="">
      <xdr:nvSpPr>
        <xdr:cNvPr id="120" name="債務償還可能年数平均値テキスト">
          <a:extLst>
            <a:ext uri="{FF2B5EF4-FFF2-40B4-BE49-F238E27FC236}">
              <a16:creationId xmlns:a16="http://schemas.microsoft.com/office/drawing/2014/main" id="{159794FB-A980-4ABF-B730-3E222733BDFC}"/>
            </a:ext>
          </a:extLst>
        </xdr:cNvPr>
        <xdr:cNvSpPr txBox="1"/>
      </xdr:nvSpPr>
      <xdr:spPr>
        <a:xfrm>
          <a:off x="13080365" y="6206598"/>
          <a:ext cx="340478"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32</xdr:row>
      <xdr:rowOff>109311</xdr:rowOff>
    </xdr:from>
    <xdr:to>
      <xdr:col>76</xdr:col>
      <xdr:colOff>73025</xdr:colOff>
      <xdr:row>33</xdr:row>
      <xdr:rowOff>39461</xdr:rowOff>
    </xdr:to>
    <xdr:sp macro="" textlink="">
      <xdr:nvSpPr>
        <xdr:cNvPr id="121" name="フローチャート: 判断 120">
          <a:extLst>
            <a:ext uri="{FF2B5EF4-FFF2-40B4-BE49-F238E27FC236}">
              <a16:creationId xmlns:a16="http://schemas.microsoft.com/office/drawing/2014/main" id="{0B61ACAA-7CF2-4928-9CF2-93E1C847F987}"/>
            </a:ext>
          </a:extLst>
        </xdr:cNvPr>
        <xdr:cNvSpPr/>
      </xdr:nvSpPr>
      <xdr:spPr>
        <a:xfrm>
          <a:off x="13001625" y="622817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22" name="テキスト ボックス 121">
          <a:extLst>
            <a:ext uri="{FF2B5EF4-FFF2-40B4-BE49-F238E27FC236}">
              <a16:creationId xmlns:a16="http://schemas.microsoft.com/office/drawing/2014/main" id="{F96FE2EE-1A82-4DC2-992C-25B53FE7D15F}"/>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23" name="テキスト ボックス 122">
          <a:extLst>
            <a:ext uri="{FF2B5EF4-FFF2-40B4-BE49-F238E27FC236}">
              <a16:creationId xmlns:a16="http://schemas.microsoft.com/office/drawing/2014/main" id="{1899272C-C8C5-4C5A-8455-6250303BCE22}"/>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24" name="テキスト ボックス 123">
          <a:extLst>
            <a:ext uri="{FF2B5EF4-FFF2-40B4-BE49-F238E27FC236}">
              <a16:creationId xmlns:a16="http://schemas.microsoft.com/office/drawing/2014/main" id="{AB192AE9-D1DE-4358-9962-7ED1C38B1A03}"/>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25" name="テキスト ボックス 124">
          <a:extLst>
            <a:ext uri="{FF2B5EF4-FFF2-40B4-BE49-F238E27FC236}">
              <a16:creationId xmlns:a16="http://schemas.microsoft.com/office/drawing/2014/main" id="{8EA80EA6-F037-4CD6-AEFF-CB6EEF14626E}"/>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26" name="テキスト ボックス 125">
          <a:extLst>
            <a:ext uri="{FF2B5EF4-FFF2-40B4-BE49-F238E27FC236}">
              <a16:creationId xmlns:a16="http://schemas.microsoft.com/office/drawing/2014/main" id="{E13B7EC1-5316-438E-97B2-CC68430AE8C3}"/>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H25</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159203</xdr:rowOff>
    </xdr:from>
    <xdr:to>
      <xdr:col>76</xdr:col>
      <xdr:colOff>73025</xdr:colOff>
      <xdr:row>31</xdr:row>
      <xdr:rowOff>89353</xdr:rowOff>
    </xdr:to>
    <xdr:sp macro="" textlink="">
      <xdr:nvSpPr>
        <xdr:cNvPr id="127" name="楕円 126">
          <a:extLst>
            <a:ext uri="{FF2B5EF4-FFF2-40B4-BE49-F238E27FC236}">
              <a16:creationId xmlns:a16="http://schemas.microsoft.com/office/drawing/2014/main" id="{695EAE3F-A705-4D5E-9BC6-8DFA6E2B1531}"/>
            </a:ext>
          </a:extLst>
        </xdr:cNvPr>
        <xdr:cNvSpPr/>
      </xdr:nvSpPr>
      <xdr:spPr>
        <a:xfrm>
          <a:off x="13001625" y="5942783"/>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10630</xdr:rowOff>
    </xdr:from>
    <xdr:ext cx="340478" cy="259045"/>
    <xdr:sp macro="" textlink="">
      <xdr:nvSpPr>
        <xdr:cNvPr id="128" name="債務償還可能年数該当値テキスト">
          <a:extLst>
            <a:ext uri="{FF2B5EF4-FFF2-40B4-BE49-F238E27FC236}">
              <a16:creationId xmlns:a16="http://schemas.microsoft.com/office/drawing/2014/main" id="{411F11F8-6E5A-4A80-97F1-B4D7D6F0BB77}"/>
            </a:ext>
          </a:extLst>
        </xdr:cNvPr>
        <xdr:cNvSpPr txBox="1"/>
      </xdr:nvSpPr>
      <xdr:spPr>
        <a:xfrm>
          <a:off x="13080365" y="57942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29" name="正方形/長方形 128">
          <a:extLst>
            <a:ext uri="{FF2B5EF4-FFF2-40B4-BE49-F238E27FC236}">
              <a16:creationId xmlns:a16="http://schemas.microsoft.com/office/drawing/2014/main" id="{0C6A3064-6895-4306-85E1-7DCF2160F9A6}"/>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30" name="正方形/長方形 129">
          <a:extLst>
            <a:ext uri="{FF2B5EF4-FFF2-40B4-BE49-F238E27FC236}">
              <a16:creationId xmlns:a16="http://schemas.microsoft.com/office/drawing/2014/main" id="{299AAEC8-BBD4-409E-823E-EC2B99F5F9EB}"/>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31" name="テキスト ボックス 130">
          <a:extLst>
            <a:ext uri="{FF2B5EF4-FFF2-40B4-BE49-F238E27FC236}">
              <a16:creationId xmlns:a16="http://schemas.microsoft.com/office/drawing/2014/main" id="{96293F87-9C60-42F2-B90A-FAB7B2946190}"/>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32" name="テキスト ボックス 131">
          <a:extLst>
            <a:ext uri="{FF2B5EF4-FFF2-40B4-BE49-F238E27FC236}">
              <a16:creationId xmlns:a16="http://schemas.microsoft.com/office/drawing/2014/main" id="{3DD39D85-DDE5-430C-9469-52DCC81FB485}"/>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33" name="テキスト ボックス 132">
          <a:extLst>
            <a:ext uri="{FF2B5EF4-FFF2-40B4-BE49-F238E27FC236}">
              <a16:creationId xmlns:a16="http://schemas.microsoft.com/office/drawing/2014/main" id="{62C23491-B5C6-44C8-8817-3BAB99405C4F}"/>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34" name="テキスト ボックス 133">
          <a:extLst>
            <a:ext uri="{FF2B5EF4-FFF2-40B4-BE49-F238E27FC236}">
              <a16:creationId xmlns:a16="http://schemas.microsoft.com/office/drawing/2014/main" id="{939A4BE3-6EF6-4E22-B48A-43E712173981}"/>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63E74CBC-5B0A-4B71-A8A6-0B7483AD0179}"/>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25CEFDB4-6484-483F-8FB0-03F4F8F9931C}"/>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3803981B-C314-4A18-AB5F-333351CEC65B}"/>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74BE5024-4AEA-4B4B-BB79-EFEBEA14E12B}"/>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8776211-5830-4F10-9AF2-D8C78EF6FC24}"/>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9AFA9BF7-F159-4735-830C-7D2B31560E61}"/>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B13E615F-D213-49BF-89AA-3731CC8DA2C4}"/>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4334A97-3872-4DBC-A9EA-FC48DE0C825A}"/>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85495674-0B98-4BF5-8F33-A7F02DB4B30D}"/>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FDF9633-87DF-4E9F-B2E6-75D27BB069EE}"/>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4,329
4,302
122.14
4,170,276
3,906,115
263,179
2,198,086
3,355,166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9FBE5FC9-C3F7-4531-B452-C23CEAF613D4}"/>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D1F5DB14-CDAB-4333-82ED-2EA08EC3E60B}"/>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410C8017-56C8-4160-800E-BD575F904313}"/>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621CF6C1-A233-40B3-A086-93F940F079FD}"/>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AC35B40C-5C7E-4568-98DB-E623B5AA6BD1}"/>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921D08E9-A9FF-4335-B97C-F2C0249474D9}"/>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D4C8A2BF-62FC-4C6C-AA94-86A18A1EE389}"/>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A60B4BD5-7721-4F54-904D-4CEBE25EAA62}"/>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8561A1AF-8C80-444F-9D5F-A20BBE829E46}"/>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3B1A3C52-1256-4204-A9D2-04D7B69BBE97}"/>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F603A870-CEE3-4A4F-A48A-61643680E1DD}"/>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434A9C34-6914-45DD-BE6E-D849CA45B79F}"/>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ACB75071-FDE2-47B1-B589-1424D83F7CC9}"/>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F130324E-BE35-4E93-B4C6-935CA5E812E4}"/>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1622E6C0-F184-4666-9745-B1713854A642}"/>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AB55BF66-A2E2-4685-A933-3D87982F29BF}"/>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C207A313-7A4E-459E-9A73-C6465C4764B1}"/>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EBA9BD2B-8951-476F-94D9-B39FED7758BC}"/>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611026B6-E0BF-4731-A876-422822678506}"/>
            </a:ext>
          </a:extLst>
        </xdr:cNvPr>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6703D148-2D55-47F6-942A-78C1C2AE16D0}"/>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E67F9B7B-900F-4EC9-A497-3B1E1E954680}"/>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BE4AC41-9307-43EB-93AF-5CD2DD8DDD05}"/>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7DAF18E7-F843-4843-A051-60BC2B9B06B9}"/>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C862A005-FA07-407A-911E-7A2CF4D2F3F7}"/>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8C743EF4-B99F-4902-BB0A-38E4FF9F7F4A}"/>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CBF0800E-C410-426C-8F1A-466827728144}"/>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0C516643-4791-4317-A395-A111E4A180A5}"/>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70A30BA5-8808-4878-90A3-38613A36E1C4}"/>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E93B486B-E6C8-425F-B81D-9A83FDDB88C6}"/>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784F6B4F-5022-4470-8CD6-8E13BB6ACFD2}"/>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43</xdr:row>
      <xdr:rowOff>105427</xdr:rowOff>
    </xdr:from>
    <xdr:ext cx="338939" cy="259045"/>
    <xdr:sp macro="" textlink="">
      <xdr:nvSpPr>
        <xdr:cNvPr id="42" name="テキスト ボックス 41">
          <a:extLst>
            <a:ext uri="{FF2B5EF4-FFF2-40B4-BE49-F238E27FC236}">
              <a16:creationId xmlns:a16="http://schemas.microsoft.com/office/drawing/2014/main" id="{60563690-54D7-4734-A2CF-8EFE71BE8C5D}"/>
            </a:ext>
          </a:extLst>
        </xdr:cNvPr>
        <xdr:cNvSpPr txBox="1"/>
      </xdr:nvSpPr>
      <xdr:spPr>
        <a:xfrm>
          <a:off x="37734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3" name="直線コネクタ 42">
          <a:extLst>
            <a:ext uri="{FF2B5EF4-FFF2-40B4-BE49-F238E27FC236}">
              <a16:creationId xmlns:a16="http://schemas.microsoft.com/office/drawing/2014/main" id="{1E07A9BD-523D-44E1-B78A-418E3FCA02B8}"/>
            </a:ext>
          </a:extLst>
        </xdr:cNvPr>
        <xdr:cNvCxnSpPr/>
      </xdr:nvCxnSpPr>
      <xdr:spPr>
        <a:xfrm>
          <a:off x="67056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41</xdr:row>
      <xdr:rowOff>67327</xdr:rowOff>
    </xdr:from>
    <xdr:ext cx="403059" cy="259045"/>
    <xdr:sp macro="" textlink="">
      <xdr:nvSpPr>
        <xdr:cNvPr id="44" name="テキスト ボックス 43">
          <a:extLst>
            <a:ext uri="{FF2B5EF4-FFF2-40B4-BE49-F238E27FC236}">
              <a16:creationId xmlns:a16="http://schemas.microsoft.com/office/drawing/2014/main" id="{709C6D40-688F-48B8-BD5F-FC4CD70D94E7}"/>
            </a:ext>
          </a:extLst>
        </xdr:cNvPr>
        <xdr:cNvSpPr txBox="1"/>
      </xdr:nvSpPr>
      <xdr:spPr>
        <a:xfrm>
          <a:off x="33608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5" name="直線コネクタ 44">
          <a:extLst>
            <a:ext uri="{FF2B5EF4-FFF2-40B4-BE49-F238E27FC236}">
              <a16:creationId xmlns:a16="http://schemas.microsoft.com/office/drawing/2014/main" id="{25029378-2E46-4944-B470-42A969AA74B2}"/>
            </a:ext>
          </a:extLst>
        </xdr:cNvPr>
        <xdr:cNvCxnSpPr/>
      </xdr:nvCxnSpPr>
      <xdr:spPr>
        <a:xfrm>
          <a:off x="67056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6" name="テキスト ボックス 45">
          <a:extLst>
            <a:ext uri="{FF2B5EF4-FFF2-40B4-BE49-F238E27FC236}">
              <a16:creationId xmlns:a16="http://schemas.microsoft.com/office/drawing/2014/main" id="{FCE03E73-B256-4FB8-AA8A-7F4701147E7D}"/>
            </a:ext>
          </a:extLst>
        </xdr:cNvPr>
        <xdr:cNvSpPr txBox="1"/>
      </xdr:nvSpPr>
      <xdr:spPr>
        <a:xfrm>
          <a:off x="33608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7" name="直線コネクタ 46">
          <a:extLst>
            <a:ext uri="{FF2B5EF4-FFF2-40B4-BE49-F238E27FC236}">
              <a16:creationId xmlns:a16="http://schemas.microsoft.com/office/drawing/2014/main" id="{10DBD5D1-CDB8-4F71-BFFD-A039438DE2C2}"/>
            </a:ext>
          </a:extLst>
        </xdr:cNvPr>
        <xdr:cNvCxnSpPr/>
      </xdr:nvCxnSpPr>
      <xdr:spPr>
        <a:xfrm>
          <a:off x="67056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8" name="テキスト ボックス 47">
          <a:extLst>
            <a:ext uri="{FF2B5EF4-FFF2-40B4-BE49-F238E27FC236}">
              <a16:creationId xmlns:a16="http://schemas.microsoft.com/office/drawing/2014/main" id="{C2061100-7376-4E8A-A647-717CE3420312}"/>
            </a:ext>
          </a:extLst>
        </xdr:cNvPr>
        <xdr:cNvSpPr txBox="1"/>
      </xdr:nvSpPr>
      <xdr:spPr>
        <a:xfrm>
          <a:off x="33608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49" name="直線コネクタ 48">
          <a:extLst>
            <a:ext uri="{FF2B5EF4-FFF2-40B4-BE49-F238E27FC236}">
              <a16:creationId xmlns:a16="http://schemas.microsoft.com/office/drawing/2014/main" id="{BD56AC90-F77A-4E93-B855-B9A56E6680F2}"/>
            </a:ext>
          </a:extLst>
        </xdr:cNvPr>
        <xdr:cNvCxnSpPr/>
      </xdr:nvCxnSpPr>
      <xdr:spPr>
        <a:xfrm>
          <a:off x="67056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0" name="テキスト ボックス 49">
          <a:extLst>
            <a:ext uri="{FF2B5EF4-FFF2-40B4-BE49-F238E27FC236}">
              <a16:creationId xmlns:a16="http://schemas.microsoft.com/office/drawing/2014/main" id="{A8C339C3-4ACF-4FC1-B5F3-5969BEA83D2B}"/>
            </a:ext>
          </a:extLst>
        </xdr:cNvPr>
        <xdr:cNvSpPr txBox="1"/>
      </xdr:nvSpPr>
      <xdr:spPr>
        <a:xfrm>
          <a:off x="33608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1" name="直線コネクタ 50">
          <a:extLst>
            <a:ext uri="{FF2B5EF4-FFF2-40B4-BE49-F238E27FC236}">
              <a16:creationId xmlns:a16="http://schemas.microsoft.com/office/drawing/2014/main" id="{9E3BE9EB-BEDB-4906-9162-6ACE8A49495F}"/>
            </a:ext>
          </a:extLst>
        </xdr:cNvPr>
        <xdr:cNvCxnSpPr/>
      </xdr:nvCxnSpPr>
      <xdr:spPr>
        <a:xfrm>
          <a:off x="67056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86377</xdr:rowOff>
    </xdr:from>
    <xdr:ext cx="467179" cy="259045"/>
    <xdr:sp macro="" textlink="">
      <xdr:nvSpPr>
        <xdr:cNvPr id="52" name="テキスト ボックス 51">
          <a:extLst>
            <a:ext uri="{FF2B5EF4-FFF2-40B4-BE49-F238E27FC236}">
              <a16:creationId xmlns:a16="http://schemas.microsoft.com/office/drawing/2014/main" id="{AF0A36F1-1C39-490B-B970-A91D9C8CF1BD}"/>
            </a:ext>
          </a:extLst>
        </xdr:cNvPr>
        <xdr:cNvSpPr txBox="1"/>
      </xdr:nvSpPr>
      <xdr:spPr>
        <a:xfrm>
          <a:off x="27196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3" name="直線コネクタ 52">
          <a:extLst>
            <a:ext uri="{FF2B5EF4-FFF2-40B4-BE49-F238E27FC236}">
              <a16:creationId xmlns:a16="http://schemas.microsoft.com/office/drawing/2014/main" id="{8BE4E507-F62A-4C76-B238-40D5B12B014B}"/>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4" name="テキスト ボックス 53">
          <a:extLst>
            <a:ext uri="{FF2B5EF4-FFF2-40B4-BE49-F238E27FC236}">
              <a16:creationId xmlns:a16="http://schemas.microsoft.com/office/drawing/2014/main" id="{F50025F9-D421-4935-8205-33C26B336E59}"/>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5" name="【道路】&#10;有形固定資産減価償却率グラフ枠">
          <a:extLst>
            <a:ext uri="{FF2B5EF4-FFF2-40B4-BE49-F238E27FC236}">
              <a16:creationId xmlns:a16="http://schemas.microsoft.com/office/drawing/2014/main" id="{BA97FAC5-FE2C-4986-AB12-E17C62E298E1}"/>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118110</xdr:rowOff>
    </xdr:from>
    <xdr:to>
      <xdr:col>24</xdr:col>
      <xdr:colOff>62865</xdr:colOff>
      <xdr:row>41</xdr:row>
      <xdr:rowOff>57150</xdr:rowOff>
    </xdr:to>
    <xdr:cxnSp macro="">
      <xdr:nvCxnSpPr>
        <xdr:cNvPr id="56" name="直線コネクタ 55">
          <a:extLst>
            <a:ext uri="{FF2B5EF4-FFF2-40B4-BE49-F238E27FC236}">
              <a16:creationId xmlns:a16="http://schemas.microsoft.com/office/drawing/2014/main" id="{F329029E-B129-4790-9B3B-658D5F0018CE}"/>
            </a:ext>
          </a:extLst>
        </xdr:cNvPr>
        <xdr:cNvCxnSpPr/>
      </xdr:nvCxnSpPr>
      <xdr:spPr>
        <a:xfrm flipV="1">
          <a:off x="4086225" y="565023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41</xdr:row>
      <xdr:rowOff>60977</xdr:rowOff>
    </xdr:from>
    <xdr:ext cx="405111" cy="259045"/>
    <xdr:sp macro="" textlink="">
      <xdr:nvSpPr>
        <xdr:cNvPr id="57" name="【道路】&#10;有形固定資産減価償却率最小値テキスト">
          <a:extLst>
            <a:ext uri="{FF2B5EF4-FFF2-40B4-BE49-F238E27FC236}">
              <a16:creationId xmlns:a16="http://schemas.microsoft.com/office/drawing/2014/main" id="{C46A7969-81B1-481C-9ED0-3CE741666C96}"/>
            </a:ext>
          </a:extLst>
        </xdr:cNvPr>
        <xdr:cNvSpPr txBox="1"/>
      </xdr:nvSpPr>
      <xdr:spPr>
        <a:xfrm>
          <a:off x="4124960" y="693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57150</xdr:rowOff>
    </xdr:from>
    <xdr:to>
      <xdr:col>24</xdr:col>
      <xdr:colOff>152400</xdr:colOff>
      <xdr:row>41</xdr:row>
      <xdr:rowOff>57150</xdr:rowOff>
    </xdr:to>
    <xdr:cxnSp macro="">
      <xdr:nvCxnSpPr>
        <xdr:cNvPr id="58" name="直線コネクタ 57">
          <a:extLst>
            <a:ext uri="{FF2B5EF4-FFF2-40B4-BE49-F238E27FC236}">
              <a16:creationId xmlns:a16="http://schemas.microsoft.com/office/drawing/2014/main" id="{A144D7F6-06B1-4BC3-8159-A3E2F6B39D16}"/>
            </a:ext>
          </a:extLst>
        </xdr:cNvPr>
        <xdr:cNvCxnSpPr/>
      </xdr:nvCxnSpPr>
      <xdr:spPr>
        <a:xfrm>
          <a:off x="4020820" y="69303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64787</xdr:rowOff>
    </xdr:from>
    <xdr:ext cx="405111" cy="259045"/>
    <xdr:sp macro="" textlink="">
      <xdr:nvSpPr>
        <xdr:cNvPr id="59" name="【道路】&#10;有形固定資産減価償却率最大値テキスト">
          <a:extLst>
            <a:ext uri="{FF2B5EF4-FFF2-40B4-BE49-F238E27FC236}">
              <a16:creationId xmlns:a16="http://schemas.microsoft.com/office/drawing/2014/main" id="{00D4EB4A-ADDD-4D48-8738-B0639CDF9F17}"/>
            </a:ext>
          </a:extLst>
        </xdr:cNvPr>
        <xdr:cNvSpPr txBox="1"/>
      </xdr:nvSpPr>
      <xdr:spPr>
        <a:xfrm>
          <a:off x="412496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118110</xdr:rowOff>
    </xdr:from>
    <xdr:to>
      <xdr:col>24</xdr:col>
      <xdr:colOff>152400</xdr:colOff>
      <xdr:row>33</xdr:row>
      <xdr:rowOff>118110</xdr:rowOff>
    </xdr:to>
    <xdr:cxnSp macro="">
      <xdr:nvCxnSpPr>
        <xdr:cNvPr id="60" name="直線コネクタ 59">
          <a:extLst>
            <a:ext uri="{FF2B5EF4-FFF2-40B4-BE49-F238E27FC236}">
              <a16:creationId xmlns:a16="http://schemas.microsoft.com/office/drawing/2014/main" id="{45FB3B96-7770-4EEA-9327-C2BD89CB02FA}"/>
            </a:ext>
          </a:extLst>
        </xdr:cNvPr>
        <xdr:cNvCxnSpPr/>
      </xdr:nvCxnSpPr>
      <xdr:spPr>
        <a:xfrm>
          <a:off x="4020820" y="5650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125747</xdr:rowOff>
    </xdr:from>
    <xdr:ext cx="405111" cy="259045"/>
    <xdr:sp macro="" textlink="">
      <xdr:nvSpPr>
        <xdr:cNvPr id="61" name="【道路】&#10;有形固定資産減価償却率平均値テキスト">
          <a:extLst>
            <a:ext uri="{FF2B5EF4-FFF2-40B4-BE49-F238E27FC236}">
              <a16:creationId xmlns:a16="http://schemas.microsoft.com/office/drawing/2014/main" id="{F389F434-FAEB-46AB-81DD-46DF895057BF}"/>
            </a:ext>
          </a:extLst>
        </xdr:cNvPr>
        <xdr:cNvSpPr txBox="1"/>
      </xdr:nvSpPr>
      <xdr:spPr>
        <a:xfrm>
          <a:off x="4124960" y="63284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2" name="フローチャート: 判断 61">
          <a:extLst>
            <a:ext uri="{FF2B5EF4-FFF2-40B4-BE49-F238E27FC236}">
              <a16:creationId xmlns:a16="http://schemas.microsoft.com/office/drawing/2014/main" id="{542EA46B-279D-40C0-A165-4F0E6BEA65EE}"/>
            </a:ext>
          </a:extLst>
        </xdr:cNvPr>
        <xdr:cNvSpPr/>
      </xdr:nvSpPr>
      <xdr:spPr>
        <a:xfrm>
          <a:off x="4036060" y="63500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132080</xdr:rowOff>
    </xdr:from>
    <xdr:to>
      <xdr:col>20</xdr:col>
      <xdr:colOff>38100</xdr:colOff>
      <xdr:row>38</xdr:row>
      <xdr:rowOff>62230</xdr:rowOff>
    </xdr:to>
    <xdr:sp macro="" textlink="">
      <xdr:nvSpPr>
        <xdr:cNvPr id="63" name="フローチャート: 判断 62">
          <a:extLst>
            <a:ext uri="{FF2B5EF4-FFF2-40B4-BE49-F238E27FC236}">
              <a16:creationId xmlns:a16="http://schemas.microsoft.com/office/drawing/2014/main" id="{7B1E1CFE-CDBF-4E95-B5C5-6A9A9B3CE269}"/>
            </a:ext>
          </a:extLst>
        </xdr:cNvPr>
        <xdr:cNvSpPr/>
      </xdr:nvSpPr>
      <xdr:spPr>
        <a:xfrm>
          <a:off x="3312160" y="633476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38</xdr:row>
      <xdr:rowOff>635</xdr:rowOff>
    </xdr:from>
    <xdr:to>
      <xdr:col>15</xdr:col>
      <xdr:colOff>101600</xdr:colOff>
      <xdr:row>38</xdr:row>
      <xdr:rowOff>102235</xdr:rowOff>
    </xdr:to>
    <xdr:sp macro="" textlink="">
      <xdr:nvSpPr>
        <xdr:cNvPr id="64" name="フローチャート: 判断 63">
          <a:extLst>
            <a:ext uri="{FF2B5EF4-FFF2-40B4-BE49-F238E27FC236}">
              <a16:creationId xmlns:a16="http://schemas.microsoft.com/office/drawing/2014/main" id="{31D7D90D-35A0-463A-ADF0-57E4B968A0A3}"/>
            </a:ext>
          </a:extLst>
        </xdr:cNvPr>
        <xdr:cNvSpPr/>
      </xdr:nvSpPr>
      <xdr:spPr>
        <a:xfrm>
          <a:off x="2514600" y="6370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5" name="テキスト ボックス 64">
          <a:extLst>
            <a:ext uri="{FF2B5EF4-FFF2-40B4-BE49-F238E27FC236}">
              <a16:creationId xmlns:a16="http://schemas.microsoft.com/office/drawing/2014/main" id="{662B9FA4-B42A-4128-944A-6D25D3EAC7E9}"/>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D09645C1-5569-431C-922D-898C5C1CFE5F}"/>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3ADF9AB8-115F-43A2-8FB9-CF05ECE02A61}"/>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1DCBB6A3-1A52-4266-BCDE-61551306E3C2}"/>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FF1FC7AC-B0C5-494C-BD16-CE629B7163CD}"/>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41</xdr:row>
      <xdr:rowOff>114935</xdr:rowOff>
    </xdr:from>
    <xdr:to>
      <xdr:col>20</xdr:col>
      <xdr:colOff>38100</xdr:colOff>
      <xdr:row>42</xdr:row>
      <xdr:rowOff>45085</xdr:rowOff>
    </xdr:to>
    <xdr:sp macro="" textlink="">
      <xdr:nvSpPr>
        <xdr:cNvPr id="70" name="楕円 69">
          <a:extLst>
            <a:ext uri="{FF2B5EF4-FFF2-40B4-BE49-F238E27FC236}">
              <a16:creationId xmlns:a16="http://schemas.microsoft.com/office/drawing/2014/main" id="{664797EA-B954-402E-8163-614C3D0A34F7}"/>
            </a:ext>
          </a:extLst>
        </xdr:cNvPr>
        <xdr:cNvSpPr/>
      </xdr:nvSpPr>
      <xdr:spPr>
        <a:xfrm>
          <a:off x="3312160" y="698817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74930</xdr:rowOff>
    </xdr:from>
    <xdr:to>
      <xdr:col>15</xdr:col>
      <xdr:colOff>101600</xdr:colOff>
      <xdr:row>38</xdr:row>
      <xdr:rowOff>5080</xdr:rowOff>
    </xdr:to>
    <xdr:sp macro="" textlink="">
      <xdr:nvSpPr>
        <xdr:cNvPr id="71" name="楕円 70">
          <a:extLst>
            <a:ext uri="{FF2B5EF4-FFF2-40B4-BE49-F238E27FC236}">
              <a16:creationId xmlns:a16="http://schemas.microsoft.com/office/drawing/2014/main" id="{DEA8DF1A-954B-41DA-AB53-147BF780559D}"/>
            </a:ext>
          </a:extLst>
        </xdr:cNvPr>
        <xdr:cNvSpPr/>
      </xdr:nvSpPr>
      <xdr:spPr>
        <a:xfrm>
          <a:off x="2514600" y="62776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125730</xdr:rowOff>
    </xdr:from>
    <xdr:to>
      <xdr:col>19</xdr:col>
      <xdr:colOff>177800</xdr:colOff>
      <xdr:row>41</xdr:row>
      <xdr:rowOff>165735</xdr:rowOff>
    </xdr:to>
    <xdr:cxnSp macro="">
      <xdr:nvCxnSpPr>
        <xdr:cNvPr id="72" name="直線コネクタ 71">
          <a:extLst>
            <a:ext uri="{FF2B5EF4-FFF2-40B4-BE49-F238E27FC236}">
              <a16:creationId xmlns:a16="http://schemas.microsoft.com/office/drawing/2014/main" id="{6B7CC8CB-4D99-42B2-8C0A-D2DE2A1418B9}"/>
            </a:ext>
          </a:extLst>
        </xdr:cNvPr>
        <xdr:cNvCxnSpPr/>
      </xdr:nvCxnSpPr>
      <xdr:spPr>
        <a:xfrm>
          <a:off x="2565400" y="6328410"/>
          <a:ext cx="789940" cy="710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78757</xdr:rowOff>
    </xdr:from>
    <xdr:ext cx="405111" cy="259045"/>
    <xdr:sp macro="" textlink="">
      <xdr:nvSpPr>
        <xdr:cNvPr id="73" name="n_1aveValue【道路】&#10;有形固定資産減価償却率">
          <a:extLst>
            <a:ext uri="{FF2B5EF4-FFF2-40B4-BE49-F238E27FC236}">
              <a16:creationId xmlns:a16="http://schemas.microsoft.com/office/drawing/2014/main" id="{E5D9AB3F-A2A5-43A0-BF60-0DBDD233FC38}"/>
            </a:ext>
          </a:extLst>
        </xdr:cNvPr>
        <xdr:cNvSpPr txBox="1"/>
      </xdr:nvSpPr>
      <xdr:spPr>
        <a:xfrm>
          <a:off x="3170564" y="6113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38</xdr:row>
      <xdr:rowOff>93362</xdr:rowOff>
    </xdr:from>
    <xdr:ext cx="405111" cy="259045"/>
    <xdr:sp macro="" textlink="">
      <xdr:nvSpPr>
        <xdr:cNvPr id="74" name="n_2aveValue【道路】&#10;有形固定資産減価償却率">
          <a:extLst>
            <a:ext uri="{FF2B5EF4-FFF2-40B4-BE49-F238E27FC236}">
              <a16:creationId xmlns:a16="http://schemas.microsoft.com/office/drawing/2014/main" id="{D4B27C3C-BD13-4FFE-A639-27A9C8A20DFF}"/>
            </a:ext>
          </a:extLst>
        </xdr:cNvPr>
        <xdr:cNvSpPr txBox="1"/>
      </xdr:nvSpPr>
      <xdr:spPr>
        <a:xfrm>
          <a:off x="2385704" y="6463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42</xdr:row>
      <xdr:rowOff>36212</xdr:rowOff>
    </xdr:from>
    <xdr:ext cx="405111" cy="259045"/>
    <xdr:sp macro="" textlink="">
      <xdr:nvSpPr>
        <xdr:cNvPr id="75" name="n_1mainValue【道路】&#10;有形固定資産減価償却率">
          <a:extLst>
            <a:ext uri="{FF2B5EF4-FFF2-40B4-BE49-F238E27FC236}">
              <a16:creationId xmlns:a16="http://schemas.microsoft.com/office/drawing/2014/main" id="{9464F30F-AF49-4DEC-A44B-7304036AC73C}"/>
            </a:ext>
          </a:extLst>
        </xdr:cNvPr>
        <xdr:cNvSpPr txBox="1"/>
      </xdr:nvSpPr>
      <xdr:spPr>
        <a:xfrm>
          <a:off x="3170564" y="70770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21607</xdr:rowOff>
    </xdr:from>
    <xdr:ext cx="405111" cy="259045"/>
    <xdr:sp macro="" textlink="">
      <xdr:nvSpPr>
        <xdr:cNvPr id="76" name="n_2mainValue【道路】&#10;有形固定資産減価償却率">
          <a:extLst>
            <a:ext uri="{FF2B5EF4-FFF2-40B4-BE49-F238E27FC236}">
              <a16:creationId xmlns:a16="http://schemas.microsoft.com/office/drawing/2014/main" id="{DF807378-6C71-4324-902E-F232BDF68976}"/>
            </a:ext>
          </a:extLst>
        </xdr:cNvPr>
        <xdr:cNvSpPr txBox="1"/>
      </xdr:nvSpPr>
      <xdr:spPr>
        <a:xfrm>
          <a:off x="2385704" y="605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77" name="正方形/長方形 76">
          <a:extLst>
            <a:ext uri="{FF2B5EF4-FFF2-40B4-BE49-F238E27FC236}">
              <a16:creationId xmlns:a16="http://schemas.microsoft.com/office/drawing/2014/main" id="{083867A6-6F00-4B35-91D2-0ED5BCAAD059}"/>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78" name="正方形/長方形 77">
          <a:extLst>
            <a:ext uri="{FF2B5EF4-FFF2-40B4-BE49-F238E27FC236}">
              <a16:creationId xmlns:a16="http://schemas.microsoft.com/office/drawing/2014/main" id="{F6C93535-FFAA-47A0-96BD-B5EAE56BB2A0}"/>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79" name="正方形/長方形 78">
          <a:extLst>
            <a:ext uri="{FF2B5EF4-FFF2-40B4-BE49-F238E27FC236}">
              <a16:creationId xmlns:a16="http://schemas.microsoft.com/office/drawing/2014/main" id="{8770029A-A0C7-45BB-B64C-CE10FD6208D1}"/>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0" name="正方形/長方形 79">
          <a:extLst>
            <a:ext uri="{FF2B5EF4-FFF2-40B4-BE49-F238E27FC236}">
              <a16:creationId xmlns:a16="http://schemas.microsoft.com/office/drawing/2014/main" id="{4C5FAF98-0840-41A6-A0BA-5E7A092C0661}"/>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81" name="正方形/長方形 80">
          <a:extLst>
            <a:ext uri="{FF2B5EF4-FFF2-40B4-BE49-F238E27FC236}">
              <a16:creationId xmlns:a16="http://schemas.microsoft.com/office/drawing/2014/main" id="{7B106EA0-13E7-4E4B-9968-476848223EF7}"/>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82" name="正方形/長方形 81">
          <a:extLst>
            <a:ext uri="{FF2B5EF4-FFF2-40B4-BE49-F238E27FC236}">
              <a16:creationId xmlns:a16="http://schemas.microsoft.com/office/drawing/2014/main" id="{8ABE4BED-F64E-4123-BF57-F797BDFF516C}"/>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83" name="正方形/長方形 82">
          <a:extLst>
            <a:ext uri="{FF2B5EF4-FFF2-40B4-BE49-F238E27FC236}">
              <a16:creationId xmlns:a16="http://schemas.microsoft.com/office/drawing/2014/main" id="{B865701B-F593-4EFC-90F5-CDB145A7E10F}"/>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84" name="正方形/長方形 83">
          <a:extLst>
            <a:ext uri="{FF2B5EF4-FFF2-40B4-BE49-F238E27FC236}">
              <a16:creationId xmlns:a16="http://schemas.microsoft.com/office/drawing/2014/main" id="{D3CA1905-0DC7-4C11-8AC9-96FAE6D87F62}"/>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85" name="テキスト ボックス 84">
          <a:extLst>
            <a:ext uri="{FF2B5EF4-FFF2-40B4-BE49-F238E27FC236}">
              <a16:creationId xmlns:a16="http://schemas.microsoft.com/office/drawing/2014/main" id="{062B58DB-B238-4998-A630-462CAB6C00C3}"/>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86" name="直線コネクタ 85">
          <a:extLst>
            <a:ext uri="{FF2B5EF4-FFF2-40B4-BE49-F238E27FC236}">
              <a16:creationId xmlns:a16="http://schemas.microsoft.com/office/drawing/2014/main" id="{9377D78A-8B50-458C-929E-086CEF2DB747}"/>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87" name="直線コネクタ 86">
          <a:extLst>
            <a:ext uri="{FF2B5EF4-FFF2-40B4-BE49-F238E27FC236}">
              <a16:creationId xmlns:a16="http://schemas.microsoft.com/office/drawing/2014/main" id="{3FDC5C90-C6D6-4251-92F2-9C555A862BF2}"/>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88" name="テキスト ボックス 87">
          <a:extLst>
            <a:ext uri="{FF2B5EF4-FFF2-40B4-BE49-F238E27FC236}">
              <a16:creationId xmlns:a16="http://schemas.microsoft.com/office/drawing/2014/main" id="{DD777C65-044B-4B07-AD1D-4D7E7B9DD5B8}"/>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89" name="直線コネクタ 88">
          <a:extLst>
            <a:ext uri="{FF2B5EF4-FFF2-40B4-BE49-F238E27FC236}">
              <a16:creationId xmlns:a16="http://schemas.microsoft.com/office/drawing/2014/main" id="{B80342D9-4964-43F0-A458-C5FAE1931CF5}"/>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39</xdr:row>
      <xdr:rowOff>29227</xdr:rowOff>
    </xdr:from>
    <xdr:ext cx="595419" cy="259045"/>
    <xdr:sp macro="" textlink="">
      <xdr:nvSpPr>
        <xdr:cNvPr id="90" name="テキスト ボックス 89">
          <a:extLst>
            <a:ext uri="{FF2B5EF4-FFF2-40B4-BE49-F238E27FC236}">
              <a16:creationId xmlns:a16="http://schemas.microsoft.com/office/drawing/2014/main" id="{5EA50554-A84F-48C1-A23B-CEA25D88A4C1}"/>
            </a:ext>
          </a:extLst>
        </xdr:cNvPr>
        <xdr:cNvSpPr txBox="1"/>
      </xdr:nvSpPr>
      <xdr:spPr>
        <a:xfrm>
          <a:off x="5299921" y="65671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91" name="直線コネクタ 90">
          <a:extLst>
            <a:ext uri="{FF2B5EF4-FFF2-40B4-BE49-F238E27FC236}">
              <a16:creationId xmlns:a16="http://schemas.microsoft.com/office/drawing/2014/main" id="{D1E4A5F5-C742-4A37-9F51-FD60DDCB2DCE}"/>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162577</xdr:rowOff>
    </xdr:from>
    <xdr:ext cx="595419" cy="259045"/>
    <xdr:sp macro="" textlink="">
      <xdr:nvSpPr>
        <xdr:cNvPr id="92" name="テキスト ボックス 91">
          <a:extLst>
            <a:ext uri="{FF2B5EF4-FFF2-40B4-BE49-F238E27FC236}">
              <a16:creationId xmlns:a16="http://schemas.microsoft.com/office/drawing/2014/main" id="{69E162B8-C423-4DF7-A47F-E8E2E58D5883}"/>
            </a:ext>
          </a:extLst>
        </xdr:cNvPr>
        <xdr:cNvSpPr txBox="1"/>
      </xdr:nvSpPr>
      <xdr:spPr>
        <a:xfrm>
          <a:off x="529992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93" name="直線コネクタ 92">
          <a:extLst>
            <a:ext uri="{FF2B5EF4-FFF2-40B4-BE49-F238E27FC236}">
              <a16:creationId xmlns:a16="http://schemas.microsoft.com/office/drawing/2014/main" id="{E3A7E516-B3CC-4F31-A401-5096FD044DAC}"/>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124477</xdr:rowOff>
    </xdr:from>
    <xdr:ext cx="595419" cy="259045"/>
    <xdr:sp macro="" textlink="">
      <xdr:nvSpPr>
        <xdr:cNvPr id="94" name="テキスト ボックス 93">
          <a:extLst>
            <a:ext uri="{FF2B5EF4-FFF2-40B4-BE49-F238E27FC236}">
              <a16:creationId xmlns:a16="http://schemas.microsoft.com/office/drawing/2014/main" id="{BE8C2781-C242-4464-BCC6-744DAD9176BB}"/>
            </a:ext>
          </a:extLst>
        </xdr:cNvPr>
        <xdr:cNvSpPr txBox="1"/>
      </xdr:nvSpPr>
      <xdr:spPr>
        <a:xfrm>
          <a:off x="529992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95" name="直線コネクタ 94">
          <a:extLst>
            <a:ext uri="{FF2B5EF4-FFF2-40B4-BE49-F238E27FC236}">
              <a16:creationId xmlns:a16="http://schemas.microsoft.com/office/drawing/2014/main" id="{6B2D78B8-8E37-4DE9-B1FD-31ACC44D9BD9}"/>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96" name="テキスト ボックス 95">
          <a:extLst>
            <a:ext uri="{FF2B5EF4-FFF2-40B4-BE49-F238E27FC236}">
              <a16:creationId xmlns:a16="http://schemas.microsoft.com/office/drawing/2014/main" id="{77FE1B0A-F630-4B50-858B-A8E5B8E22B06}"/>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97" name="直線コネクタ 96">
          <a:extLst>
            <a:ext uri="{FF2B5EF4-FFF2-40B4-BE49-F238E27FC236}">
              <a16:creationId xmlns:a16="http://schemas.microsoft.com/office/drawing/2014/main" id="{4A1CF946-FCA2-4612-BC51-46DD4DC5971F}"/>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30</xdr:row>
      <xdr:rowOff>48277</xdr:rowOff>
    </xdr:from>
    <xdr:ext cx="685572" cy="259045"/>
    <xdr:sp macro="" textlink="">
      <xdr:nvSpPr>
        <xdr:cNvPr id="98" name="テキスト ボックス 97">
          <a:extLst>
            <a:ext uri="{FF2B5EF4-FFF2-40B4-BE49-F238E27FC236}">
              <a16:creationId xmlns:a16="http://schemas.microsoft.com/office/drawing/2014/main" id="{34F4584C-7AE6-4A97-BB2B-23365C227F26}"/>
            </a:ext>
          </a:extLst>
        </xdr:cNvPr>
        <xdr:cNvSpPr txBox="1"/>
      </xdr:nvSpPr>
      <xdr:spPr>
        <a:xfrm>
          <a:off x="5209768" y="50774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99" name="【道路】&#10;一人当たり延長グラフ枠">
          <a:extLst>
            <a:ext uri="{FF2B5EF4-FFF2-40B4-BE49-F238E27FC236}">
              <a16:creationId xmlns:a16="http://schemas.microsoft.com/office/drawing/2014/main" id="{B4DDDFF0-1E6F-4C08-8FC7-73CD7A8FB4C6}"/>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151566</xdr:rowOff>
    </xdr:from>
    <xdr:to>
      <xdr:col>54</xdr:col>
      <xdr:colOff>189865</xdr:colOff>
      <xdr:row>42</xdr:row>
      <xdr:rowOff>15499</xdr:rowOff>
    </xdr:to>
    <xdr:cxnSp macro="">
      <xdr:nvCxnSpPr>
        <xdr:cNvPr id="100" name="直線コネクタ 99">
          <a:extLst>
            <a:ext uri="{FF2B5EF4-FFF2-40B4-BE49-F238E27FC236}">
              <a16:creationId xmlns:a16="http://schemas.microsoft.com/office/drawing/2014/main" id="{38274D03-48F7-40F3-8D3C-5A20E78F8ED6}"/>
            </a:ext>
          </a:extLst>
        </xdr:cNvPr>
        <xdr:cNvCxnSpPr/>
      </xdr:nvCxnSpPr>
      <xdr:spPr>
        <a:xfrm flipV="1">
          <a:off x="9219565" y="5683686"/>
          <a:ext cx="0" cy="1372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19326</xdr:rowOff>
    </xdr:from>
    <xdr:ext cx="534377" cy="259045"/>
    <xdr:sp macro="" textlink="">
      <xdr:nvSpPr>
        <xdr:cNvPr id="101" name="【道路】&#10;一人当たり延長最小値テキスト">
          <a:extLst>
            <a:ext uri="{FF2B5EF4-FFF2-40B4-BE49-F238E27FC236}">
              <a16:creationId xmlns:a16="http://schemas.microsoft.com/office/drawing/2014/main" id="{E147F325-6387-405A-A52F-34FF344A4F88}"/>
            </a:ext>
          </a:extLst>
        </xdr:cNvPr>
        <xdr:cNvSpPr txBox="1"/>
      </xdr:nvSpPr>
      <xdr:spPr>
        <a:xfrm>
          <a:off x="9258300" y="7060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15499</xdr:rowOff>
    </xdr:from>
    <xdr:to>
      <xdr:col>55</xdr:col>
      <xdr:colOff>88900</xdr:colOff>
      <xdr:row>42</xdr:row>
      <xdr:rowOff>15499</xdr:rowOff>
    </xdr:to>
    <xdr:cxnSp macro="">
      <xdr:nvCxnSpPr>
        <xdr:cNvPr id="102" name="直線コネクタ 101">
          <a:extLst>
            <a:ext uri="{FF2B5EF4-FFF2-40B4-BE49-F238E27FC236}">
              <a16:creationId xmlns:a16="http://schemas.microsoft.com/office/drawing/2014/main" id="{8285E8B1-8430-4570-A83D-6B1A5061BF8C}"/>
            </a:ext>
          </a:extLst>
        </xdr:cNvPr>
        <xdr:cNvCxnSpPr/>
      </xdr:nvCxnSpPr>
      <xdr:spPr>
        <a:xfrm>
          <a:off x="9154160" y="705637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98243</xdr:rowOff>
    </xdr:from>
    <xdr:ext cx="599010" cy="259045"/>
    <xdr:sp macro="" textlink="">
      <xdr:nvSpPr>
        <xdr:cNvPr id="103" name="【道路】&#10;一人当たり延長最大値テキスト">
          <a:extLst>
            <a:ext uri="{FF2B5EF4-FFF2-40B4-BE49-F238E27FC236}">
              <a16:creationId xmlns:a16="http://schemas.microsoft.com/office/drawing/2014/main" id="{BAB1907C-FDD7-412F-A1EC-C6022A2C9BD2}"/>
            </a:ext>
          </a:extLst>
        </xdr:cNvPr>
        <xdr:cNvSpPr txBox="1"/>
      </xdr:nvSpPr>
      <xdr:spPr>
        <a:xfrm>
          <a:off x="9258300" y="54627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750.438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151566</xdr:rowOff>
    </xdr:from>
    <xdr:to>
      <xdr:col>55</xdr:col>
      <xdr:colOff>88900</xdr:colOff>
      <xdr:row>33</xdr:row>
      <xdr:rowOff>151566</xdr:rowOff>
    </xdr:to>
    <xdr:cxnSp macro="">
      <xdr:nvCxnSpPr>
        <xdr:cNvPr id="104" name="直線コネクタ 103">
          <a:extLst>
            <a:ext uri="{FF2B5EF4-FFF2-40B4-BE49-F238E27FC236}">
              <a16:creationId xmlns:a16="http://schemas.microsoft.com/office/drawing/2014/main" id="{F6E18760-553C-4A6C-B567-E456E7BDF25D}"/>
            </a:ext>
          </a:extLst>
        </xdr:cNvPr>
        <xdr:cNvCxnSpPr/>
      </xdr:nvCxnSpPr>
      <xdr:spPr>
        <a:xfrm>
          <a:off x="9154160" y="568368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117003</xdr:rowOff>
    </xdr:from>
    <xdr:ext cx="599010" cy="259045"/>
    <xdr:sp macro="" textlink="">
      <xdr:nvSpPr>
        <xdr:cNvPr id="105" name="【道路】&#10;一人当たり延長平均値テキスト">
          <a:extLst>
            <a:ext uri="{FF2B5EF4-FFF2-40B4-BE49-F238E27FC236}">
              <a16:creationId xmlns:a16="http://schemas.microsoft.com/office/drawing/2014/main" id="{6BA1F12F-1DA2-49CC-9AF4-0CF1A04D4C6A}"/>
            </a:ext>
          </a:extLst>
        </xdr:cNvPr>
        <xdr:cNvSpPr txBox="1"/>
      </xdr:nvSpPr>
      <xdr:spPr>
        <a:xfrm>
          <a:off x="9258300" y="68226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100.590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138576</xdr:rowOff>
    </xdr:from>
    <xdr:to>
      <xdr:col>55</xdr:col>
      <xdr:colOff>50800</xdr:colOff>
      <xdr:row>41</xdr:row>
      <xdr:rowOff>68726</xdr:rowOff>
    </xdr:to>
    <xdr:sp macro="" textlink="">
      <xdr:nvSpPr>
        <xdr:cNvPr id="106" name="フローチャート: 判断 105">
          <a:extLst>
            <a:ext uri="{FF2B5EF4-FFF2-40B4-BE49-F238E27FC236}">
              <a16:creationId xmlns:a16="http://schemas.microsoft.com/office/drawing/2014/main" id="{5CECBA3C-3061-4120-9A0B-54F3A245C1AE}"/>
            </a:ext>
          </a:extLst>
        </xdr:cNvPr>
        <xdr:cNvSpPr/>
      </xdr:nvSpPr>
      <xdr:spPr>
        <a:xfrm>
          <a:off x="9192260" y="6844176"/>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168856</xdr:rowOff>
    </xdr:from>
    <xdr:to>
      <xdr:col>50</xdr:col>
      <xdr:colOff>165100</xdr:colOff>
      <xdr:row>41</xdr:row>
      <xdr:rowOff>99006</xdr:rowOff>
    </xdr:to>
    <xdr:sp macro="" textlink="">
      <xdr:nvSpPr>
        <xdr:cNvPr id="107" name="フローチャート: 判断 106">
          <a:extLst>
            <a:ext uri="{FF2B5EF4-FFF2-40B4-BE49-F238E27FC236}">
              <a16:creationId xmlns:a16="http://schemas.microsoft.com/office/drawing/2014/main" id="{522A521E-2AE2-4A4A-9740-FC85E663B12D}"/>
            </a:ext>
          </a:extLst>
        </xdr:cNvPr>
        <xdr:cNvSpPr/>
      </xdr:nvSpPr>
      <xdr:spPr>
        <a:xfrm>
          <a:off x="8445500" y="687445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10524</xdr:rowOff>
    </xdr:from>
    <xdr:to>
      <xdr:col>46</xdr:col>
      <xdr:colOff>38100</xdr:colOff>
      <xdr:row>41</xdr:row>
      <xdr:rowOff>112124</xdr:rowOff>
    </xdr:to>
    <xdr:sp macro="" textlink="">
      <xdr:nvSpPr>
        <xdr:cNvPr id="108" name="フローチャート: 判断 107">
          <a:extLst>
            <a:ext uri="{FF2B5EF4-FFF2-40B4-BE49-F238E27FC236}">
              <a16:creationId xmlns:a16="http://schemas.microsoft.com/office/drawing/2014/main" id="{77FEC135-21FD-4D12-B01C-A29A52B2A29A}"/>
            </a:ext>
          </a:extLst>
        </xdr:cNvPr>
        <xdr:cNvSpPr/>
      </xdr:nvSpPr>
      <xdr:spPr>
        <a:xfrm>
          <a:off x="7670800" y="688376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09" name="テキスト ボックス 108">
          <a:extLst>
            <a:ext uri="{FF2B5EF4-FFF2-40B4-BE49-F238E27FC236}">
              <a16:creationId xmlns:a16="http://schemas.microsoft.com/office/drawing/2014/main" id="{76FDAD67-A17A-4778-AD8F-5CE18DD8CFBB}"/>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10" name="テキスト ボックス 109">
          <a:extLst>
            <a:ext uri="{FF2B5EF4-FFF2-40B4-BE49-F238E27FC236}">
              <a16:creationId xmlns:a16="http://schemas.microsoft.com/office/drawing/2014/main" id="{219C048C-3664-423E-808A-36A1EF469384}"/>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11" name="テキスト ボックス 110">
          <a:extLst>
            <a:ext uri="{FF2B5EF4-FFF2-40B4-BE49-F238E27FC236}">
              <a16:creationId xmlns:a16="http://schemas.microsoft.com/office/drawing/2014/main" id="{8CD8E245-7F02-4B6C-A37E-D193B5A84854}"/>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12" name="テキスト ボックス 111">
          <a:extLst>
            <a:ext uri="{FF2B5EF4-FFF2-40B4-BE49-F238E27FC236}">
              <a16:creationId xmlns:a16="http://schemas.microsoft.com/office/drawing/2014/main" id="{3968974C-AD26-4D0D-81BE-AFC7F7E8F1E6}"/>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13" name="テキスト ボックス 112">
          <a:extLst>
            <a:ext uri="{FF2B5EF4-FFF2-40B4-BE49-F238E27FC236}">
              <a16:creationId xmlns:a16="http://schemas.microsoft.com/office/drawing/2014/main" id="{7F3D8D66-8090-4834-9334-6D5F72FE7969}"/>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99316</xdr:rowOff>
    </xdr:from>
    <xdr:to>
      <xdr:col>50</xdr:col>
      <xdr:colOff>165100</xdr:colOff>
      <xdr:row>42</xdr:row>
      <xdr:rowOff>29466</xdr:rowOff>
    </xdr:to>
    <xdr:sp macro="" textlink="">
      <xdr:nvSpPr>
        <xdr:cNvPr id="114" name="楕円 113">
          <a:extLst>
            <a:ext uri="{FF2B5EF4-FFF2-40B4-BE49-F238E27FC236}">
              <a16:creationId xmlns:a16="http://schemas.microsoft.com/office/drawing/2014/main" id="{B7EF67CA-0DAB-487E-9E44-F7BAEB450758}"/>
            </a:ext>
          </a:extLst>
        </xdr:cNvPr>
        <xdr:cNvSpPr/>
      </xdr:nvSpPr>
      <xdr:spPr>
        <a:xfrm>
          <a:off x="8445500" y="697255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118352</xdr:rowOff>
    </xdr:from>
    <xdr:to>
      <xdr:col>46</xdr:col>
      <xdr:colOff>38100</xdr:colOff>
      <xdr:row>42</xdr:row>
      <xdr:rowOff>48502</xdr:rowOff>
    </xdr:to>
    <xdr:sp macro="" textlink="">
      <xdr:nvSpPr>
        <xdr:cNvPr id="115" name="楕円 114">
          <a:extLst>
            <a:ext uri="{FF2B5EF4-FFF2-40B4-BE49-F238E27FC236}">
              <a16:creationId xmlns:a16="http://schemas.microsoft.com/office/drawing/2014/main" id="{18E2E60B-EC95-4945-AA92-3803731A5F71}"/>
            </a:ext>
          </a:extLst>
        </xdr:cNvPr>
        <xdr:cNvSpPr/>
      </xdr:nvSpPr>
      <xdr:spPr>
        <a:xfrm>
          <a:off x="7670800" y="699159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150116</xdr:rowOff>
    </xdr:from>
    <xdr:to>
      <xdr:col>50</xdr:col>
      <xdr:colOff>114300</xdr:colOff>
      <xdr:row>41</xdr:row>
      <xdr:rowOff>169152</xdr:rowOff>
    </xdr:to>
    <xdr:cxnSp macro="">
      <xdr:nvCxnSpPr>
        <xdr:cNvPr id="116" name="直線コネクタ 115">
          <a:extLst>
            <a:ext uri="{FF2B5EF4-FFF2-40B4-BE49-F238E27FC236}">
              <a16:creationId xmlns:a16="http://schemas.microsoft.com/office/drawing/2014/main" id="{0B1B43B2-48A4-46DC-B027-B9DD4DC969F9}"/>
            </a:ext>
          </a:extLst>
        </xdr:cNvPr>
        <xdr:cNvCxnSpPr/>
      </xdr:nvCxnSpPr>
      <xdr:spPr>
        <a:xfrm flipV="1">
          <a:off x="7713980" y="7023356"/>
          <a:ext cx="782320" cy="19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39</xdr:row>
      <xdr:rowOff>115533</xdr:rowOff>
    </xdr:from>
    <xdr:ext cx="534377" cy="259045"/>
    <xdr:sp macro="" textlink="">
      <xdr:nvSpPr>
        <xdr:cNvPr id="117" name="n_1aveValue【道路】&#10;一人当たり延長">
          <a:extLst>
            <a:ext uri="{FF2B5EF4-FFF2-40B4-BE49-F238E27FC236}">
              <a16:creationId xmlns:a16="http://schemas.microsoft.com/office/drawing/2014/main" id="{D1850764-9DFD-4FB9-AF7C-020C97D921AE}"/>
            </a:ext>
          </a:extLst>
        </xdr:cNvPr>
        <xdr:cNvSpPr txBox="1"/>
      </xdr:nvSpPr>
      <xdr:spPr>
        <a:xfrm>
          <a:off x="8239271" y="6653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84.695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128651</xdr:rowOff>
    </xdr:from>
    <xdr:ext cx="534377" cy="259045"/>
    <xdr:sp macro="" textlink="">
      <xdr:nvSpPr>
        <xdr:cNvPr id="118" name="n_2aveValue【道路】&#10;一人当たり延長">
          <a:extLst>
            <a:ext uri="{FF2B5EF4-FFF2-40B4-BE49-F238E27FC236}">
              <a16:creationId xmlns:a16="http://schemas.microsoft.com/office/drawing/2014/main" id="{FF88573F-EAA6-4B14-956A-F7D1C6A7E3DE}"/>
            </a:ext>
          </a:extLst>
        </xdr:cNvPr>
        <xdr:cNvSpPr txBox="1"/>
      </xdr:nvSpPr>
      <xdr:spPr>
        <a:xfrm>
          <a:off x="7477271" y="6666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42</xdr:row>
      <xdr:rowOff>20593</xdr:rowOff>
    </xdr:from>
    <xdr:ext cx="534377" cy="259045"/>
    <xdr:sp macro="" textlink="">
      <xdr:nvSpPr>
        <xdr:cNvPr id="119" name="n_1mainValue【道路】&#10;一人当たり延長">
          <a:extLst>
            <a:ext uri="{FF2B5EF4-FFF2-40B4-BE49-F238E27FC236}">
              <a16:creationId xmlns:a16="http://schemas.microsoft.com/office/drawing/2014/main" id="{C9C6B324-5C41-4DA2-BD2B-087E6AE872A7}"/>
            </a:ext>
          </a:extLst>
        </xdr:cNvPr>
        <xdr:cNvSpPr txBox="1"/>
      </xdr:nvSpPr>
      <xdr:spPr>
        <a:xfrm>
          <a:off x="8239271" y="70614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42</xdr:row>
      <xdr:rowOff>39629</xdr:rowOff>
    </xdr:from>
    <xdr:ext cx="534377" cy="259045"/>
    <xdr:sp macro="" textlink="">
      <xdr:nvSpPr>
        <xdr:cNvPr id="120" name="n_2mainValue【道路】&#10;一人当たり延長">
          <a:extLst>
            <a:ext uri="{FF2B5EF4-FFF2-40B4-BE49-F238E27FC236}">
              <a16:creationId xmlns:a16="http://schemas.microsoft.com/office/drawing/2014/main" id="{24BDEDC9-C349-415F-B74C-E697595E312E}"/>
            </a:ext>
          </a:extLst>
        </xdr:cNvPr>
        <xdr:cNvSpPr txBox="1"/>
      </xdr:nvSpPr>
      <xdr:spPr>
        <a:xfrm>
          <a:off x="7477271" y="70805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21" name="正方形/長方形 120">
          <a:extLst>
            <a:ext uri="{FF2B5EF4-FFF2-40B4-BE49-F238E27FC236}">
              <a16:creationId xmlns:a16="http://schemas.microsoft.com/office/drawing/2014/main" id="{547E8EF8-FA1B-4D4D-A816-387B35EE8A16}"/>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22" name="正方形/長方形 121">
          <a:extLst>
            <a:ext uri="{FF2B5EF4-FFF2-40B4-BE49-F238E27FC236}">
              <a16:creationId xmlns:a16="http://schemas.microsoft.com/office/drawing/2014/main" id="{065997FD-BC4B-47FC-9E44-404CF6EF5D62}"/>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23" name="正方形/長方形 122">
          <a:extLst>
            <a:ext uri="{FF2B5EF4-FFF2-40B4-BE49-F238E27FC236}">
              <a16:creationId xmlns:a16="http://schemas.microsoft.com/office/drawing/2014/main" id="{3C528839-C175-44B7-A21C-0D627092EC72}"/>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24" name="正方形/長方形 123">
          <a:extLst>
            <a:ext uri="{FF2B5EF4-FFF2-40B4-BE49-F238E27FC236}">
              <a16:creationId xmlns:a16="http://schemas.microsoft.com/office/drawing/2014/main" id="{E60A5C1E-CCB2-4F2D-BE5F-17C4EABDA1BD}"/>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25" name="正方形/長方形 124">
          <a:extLst>
            <a:ext uri="{FF2B5EF4-FFF2-40B4-BE49-F238E27FC236}">
              <a16:creationId xmlns:a16="http://schemas.microsoft.com/office/drawing/2014/main" id="{D1954091-43A4-4F37-8CAE-1E9AB0941666}"/>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26" name="正方形/長方形 125">
          <a:extLst>
            <a:ext uri="{FF2B5EF4-FFF2-40B4-BE49-F238E27FC236}">
              <a16:creationId xmlns:a16="http://schemas.microsoft.com/office/drawing/2014/main" id="{BAAF763B-76BF-421C-B9C7-81683E06C5A5}"/>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27" name="正方形/長方形 126">
          <a:extLst>
            <a:ext uri="{FF2B5EF4-FFF2-40B4-BE49-F238E27FC236}">
              <a16:creationId xmlns:a16="http://schemas.microsoft.com/office/drawing/2014/main" id="{6B643248-A31C-42C9-B694-2EEFAC6E41A1}"/>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28" name="正方形/長方形 127">
          <a:extLst>
            <a:ext uri="{FF2B5EF4-FFF2-40B4-BE49-F238E27FC236}">
              <a16:creationId xmlns:a16="http://schemas.microsoft.com/office/drawing/2014/main" id="{9BD6CF3A-8697-4509-8199-FEC7183D36E9}"/>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29" name="テキスト ボックス 128">
          <a:extLst>
            <a:ext uri="{FF2B5EF4-FFF2-40B4-BE49-F238E27FC236}">
              <a16:creationId xmlns:a16="http://schemas.microsoft.com/office/drawing/2014/main" id="{C899B6B0-CF26-401D-8D29-26D12F9A7B85}"/>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30" name="直線コネクタ 129">
          <a:extLst>
            <a:ext uri="{FF2B5EF4-FFF2-40B4-BE49-F238E27FC236}">
              <a16:creationId xmlns:a16="http://schemas.microsoft.com/office/drawing/2014/main" id="{CEC836CC-1B5D-4589-BF1B-3CB28CFDD03D}"/>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31" name="テキスト ボックス 130">
          <a:extLst>
            <a:ext uri="{FF2B5EF4-FFF2-40B4-BE49-F238E27FC236}">
              <a16:creationId xmlns:a16="http://schemas.microsoft.com/office/drawing/2014/main" id="{DC57CEB0-AE39-40CB-8E73-52ABBA6E2A54}"/>
            </a:ext>
          </a:extLst>
        </xdr:cNvPr>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32" name="直線コネクタ 131">
          <a:extLst>
            <a:ext uri="{FF2B5EF4-FFF2-40B4-BE49-F238E27FC236}">
              <a16:creationId xmlns:a16="http://schemas.microsoft.com/office/drawing/2014/main" id="{4AD30914-3641-4ED1-B302-07D9BA2DCFA2}"/>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33" name="テキスト ボックス 132">
          <a:extLst>
            <a:ext uri="{FF2B5EF4-FFF2-40B4-BE49-F238E27FC236}">
              <a16:creationId xmlns:a16="http://schemas.microsoft.com/office/drawing/2014/main" id="{8EC49FC7-8689-49AA-8968-3B37808DC9D0}"/>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34" name="直線コネクタ 133">
          <a:extLst>
            <a:ext uri="{FF2B5EF4-FFF2-40B4-BE49-F238E27FC236}">
              <a16:creationId xmlns:a16="http://schemas.microsoft.com/office/drawing/2014/main" id="{50714648-B5E4-479F-94AC-FF56C18A0017}"/>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35" name="テキスト ボックス 134">
          <a:extLst>
            <a:ext uri="{FF2B5EF4-FFF2-40B4-BE49-F238E27FC236}">
              <a16:creationId xmlns:a16="http://schemas.microsoft.com/office/drawing/2014/main" id="{BC32C8A2-CA32-4091-99A3-27891786EF5D}"/>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36" name="直線コネクタ 135">
          <a:extLst>
            <a:ext uri="{FF2B5EF4-FFF2-40B4-BE49-F238E27FC236}">
              <a16:creationId xmlns:a16="http://schemas.microsoft.com/office/drawing/2014/main" id="{F21D5373-8E24-4EE8-A95B-E2F7B3314BB7}"/>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37" name="テキスト ボックス 136">
          <a:extLst>
            <a:ext uri="{FF2B5EF4-FFF2-40B4-BE49-F238E27FC236}">
              <a16:creationId xmlns:a16="http://schemas.microsoft.com/office/drawing/2014/main" id="{324A4F26-46DE-4469-85A8-01A5F3EF443A}"/>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38" name="直線コネクタ 137">
          <a:extLst>
            <a:ext uri="{FF2B5EF4-FFF2-40B4-BE49-F238E27FC236}">
              <a16:creationId xmlns:a16="http://schemas.microsoft.com/office/drawing/2014/main" id="{396E4755-D2D2-4106-AA10-7C3393F1F689}"/>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39" name="テキスト ボックス 138">
          <a:extLst>
            <a:ext uri="{FF2B5EF4-FFF2-40B4-BE49-F238E27FC236}">
              <a16:creationId xmlns:a16="http://schemas.microsoft.com/office/drawing/2014/main" id="{1AABB796-26A4-4B8F-8167-FE44778864F6}"/>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40" name="直線コネクタ 139">
          <a:extLst>
            <a:ext uri="{FF2B5EF4-FFF2-40B4-BE49-F238E27FC236}">
              <a16:creationId xmlns:a16="http://schemas.microsoft.com/office/drawing/2014/main" id="{6E64AE47-6B6D-4438-BBE9-42E50FEB5B7D}"/>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41" name="テキスト ボックス 140">
          <a:extLst>
            <a:ext uri="{FF2B5EF4-FFF2-40B4-BE49-F238E27FC236}">
              <a16:creationId xmlns:a16="http://schemas.microsoft.com/office/drawing/2014/main" id="{CB806722-D3C9-40C7-8E72-6C1D6DB9E911}"/>
            </a:ext>
          </a:extLst>
        </xdr:cNvPr>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42" name="直線コネクタ 141">
          <a:extLst>
            <a:ext uri="{FF2B5EF4-FFF2-40B4-BE49-F238E27FC236}">
              <a16:creationId xmlns:a16="http://schemas.microsoft.com/office/drawing/2014/main" id="{FA2FD2FE-BC5D-4FEB-A774-3BCE1CE72629}"/>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43" name="テキスト ボックス 142">
          <a:extLst>
            <a:ext uri="{FF2B5EF4-FFF2-40B4-BE49-F238E27FC236}">
              <a16:creationId xmlns:a16="http://schemas.microsoft.com/office/drawing/2014/main" id="{BAF37ECD-9B7F-4EB1-928E-9D1F4F7EFF1C}"/>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44" name="【橋りょう・トンネル】&#10;有形固定資産減価償却率グラフ枠">
          <a:extLst>
            <a:ext uri="{FF2B5EF4-FFF2-40B4-BE49-F238E27FC236}">
              <a16:creationId xmlns:a16="http://schemas.microsoft.com/office/drawing/2014/main" id="{823DF66D-AEE7-43B2-B8B3-42CDE37A5A06}"/>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137160</xdr:rowOff>
    </xdr:from>
    <xdr:to>
      <xdr:col>24</xdr:col>
      <xdr:colOff>62865</xdr:colOff>
      <xdr:row>63</xdr:row>
      <xdr:rowOff>95250</xdr:rowOff>
    </xdr:to>
    <xdr:cxnSp macro="">
      <xdr:nvCxnSpPr>
        <xdr:cNvPr id="145" name="直線コネクタ 144">
          <a:extLst>
            <a:ext uri="{FF2B5EF4-FFF2-40B4-BE49-F238E27FC236}">
              <a16:creationId xmlns:a16="http://schemas.microsoft.com/office/drawing/2014/main" id="{6BA5DF7B-D96C-4A02-9D96-0C19142C364F}"/>
            </a:ext>
          </a:extLst>
        </xdr:cNvPr>
        <xdr:cNvCxnSpPr/>
      </xdr:nvCxnSpPr>
      <xdr:spPr>
        <a:xfrm flipV="1">
          <a:off x="4086225" y="9357360"/>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99077</xdr:rowOff>
    </xdr:from>
    <xdr:ext cx="405111" cy="259045"/>
    <xdr:sp macro="" textlink="">
      <xdr:nvSpPr>
        <xdr:cNvPr id="146" name="【橋りょう・トンネル】&#10;有形固定資産減価償却率最小値テキスト">
          <a:extLst>
            <a:ext uri="{FF2B5EF4-FFF2-40B4-BE49-F238E27FC236}">
              <a16:creationId xmlns:a16="http://schemas.microsoft.com/office/drawing/2014/main" id="{CE0555F0-8292-4F7E-A006-1467CE054F3A}"/>
            </a:ext>
          </a:extLst>
        </xdr:cNvPr>
        <xdr:cNvSpPr txBox="1"/>
      </xdr:nvSpPr>
      <xdr:spPr>
        <a:xfrm>
          <a:off x="4124960" y="10660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95250</xdr:rowOff>
    </xdr:from>
    <xdr:to>
      <xdr:col>24</xdr:col>
      <xdr:colOff>152400</xdr:colOff>
      <xdr:row>63</xdr:row>
      <xdr:rowOff>95250</xdr:rowOff>
    </xdr:to>
    <xdr:cxnSp macro="">
      <xdr:nvCxnSpPr>
        <xdr:cNvPr id="147" name="直線コネクタ 146">
          <a:extLst>
            <a:ext uri="{FF2B5EF4-FFF2-40B4-BE49-F238E27FC236}">
              <a16:creationId xmlns:a16="http://schemas.microsoft.com/office/drawing/2014/main" id="{264206F0-4D20-4D65-9535-5D1D6A98AAF9}"/>
            </a:ext>
          </a:extLst>
        </xdr:cNvPr>
        <xdr:cNvCxnSpPr/>
      </xdr:nvCxnSpPr>
      <xdr:spPr>
        <a:xfrm>
          <a:off x="4020820" y="10656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83837</xdr:rowOff>
    </xdr:from>
    <xdr:ext cx="405111" cy="259045"/>
    <xdr:sp macro="" textlink="">
      <xdr:nvSpPr>
        <xdr:cNvPr id="148" name="【橋りょう・トンネル】&#10;有形固定資産減価償却率最大値テキスト">
          <a:extLst>
            <a:ext uri="{FF2B5EF4-FFF2-40B4-BE49-F238E27FC236}">
              <a16:creationId xmlns:a16="http://schemas.microsoft.com/office/drawing/2014/main" id="{C22E36E0-4190-4577-B906-6FC95D47CFE2}"/>
            </a:ext>
          </a:extLst>
        </xdr:cNvPr>
        <xdr:cNvSpPr txBox="1"/>
      </xdr:nvSpPr>
      <xdr:spPr>
        <a:xfrm>
          <a:off x="4124960" y="91363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137160</xdr:rowOff>
    </xdr:from>
    <xdr:to>
      <xdr:col>24</xdr:col>
      <xdr:colOff>152400</xdr:colOff>
      <xdr:row>55</xdr:row>
      <xdr:rowOff>137160</xdr:rowOff>
    </xdr:to>
    <xdr:cxnSp macro="">
      <xdr:nvCxnSpPr>
        <xdr:cNvPr id="149" name="直線コネクタ 148">
          <a:extLst>
            <a:ext uri="{FF2B5EF4-FFF2-40B4-BE49-F238E27FC236}">
              <a16:creationId xmlns:a16="http://schemas.microsoft.com/office/drawing/2014/main" id="{5CCD4E77-12E9-4FB9-AC0F-4B0E5EDB24E4}"/>
            </a:ext>
          </a:extLst>
        </xdr:cNvPr>
        <xdr:cNvCxnSpPr/>
      </xdr:nvCxnSpPr>
      <xdr:spPr>
        <a:xfrm>
          <a:off x="4020820" y="93573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76217</xdr:rowOff>
    </xdr:from>
    <xdr:ext cx="405111" cy="259045"/>
    <xdr:sp macro="" textlink="">
      <xdr:nvSpPr>
        <xdr:cNvPr id="150" name="【橋りょう・トンネル】&#10;有形固定資産減価償却率平均値テキスト">
          <a:extLst>
            <a:ext uri="{FF2B5EF4-FFF2-40B4-BE49-F238E27FC236}">
              <a16:creationId xmlns:a16="http://schemas.microsoft.com/office/drawing/2014/main" id="{D6926FC3-79C7-4980-BC3B-4F916B3624BB}"/>
            </a:ext>
          </a:extLst>
        </xdr:cNvPr>
        <xdr:cNvSpPr txBox="1"/>
      </xdr:nvSpPr>
      <xdr:spPr>
        <a:xfrm>
          <a:off x="4124960" y="99669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97790</xdr:rowOff>
    </xdr:from>
    <xdr:to>
      <xdr:col>24</xdr:col>
      <xdr:colOff>114300</xdr:colOff>
      <xdr:row>60</xdr:row>
      <xdr:rowOff>27940</xdr:rowOff>
    </xdr:to>
    <xdr:sp macro="" textlink="">
      <xdr:nvSpPr>
        <xdr:cNvPr id="151" name="フローチャート: 判断 150">
          <a:extLst>
            <a:ext uri="{FF2B5EF4-FFF2-40B4-BE49-F238E27FC236}">
              <a16:creationId xmlns:a16="http://schemas.microsoft.com/office/drawing/2014/main" id="{8EFAD192-3102-43D0-B2AA-584BA3D3C9CF}"/>
            </a:ext>
          </a:extLst>
        </xdr:cNvPr>
        <xdr:cNvSpPr/>
      </xdr:nvSpPr>
      <xdr:spPr>
        <a:xfrm>
          <a:off x="4036060" y="99885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2540</xdr:rowOff>
    </xdr:from>
    <xdr:to>
      <xdr:col>20</xdr:col>
      <xdr:colOff>38100</xdr:colOff>
      <xdr:row>60</xdr:row>
      <xdr:rowOff>104140</xdr:rowOff>
    </xdr:to>
    <xdr:sp macro="" textlink="">
      <xdr:nvSpPr>
        <xdr:cNvPr id="152" name="フローチャート: 判断 151">
          <a:extLst>
            <a:ext uri="{FF2B5EF4-FFF2-40B4-BE49-F238E27FC236}">
              <a16:creationId xmlns:a16="http://schemas.microsoft.com/office/drawing/2014/main" id="{B23EBED7-0C2A-43A6-A919-6E766E738CB4}"/>
            </a:ext>
          </a:extLst>
        </xdr:cNvPr>
        <xdr:cNvSpPr/>
      </xdr:nvSpPr>
      <xdr:spPr>
        <a:xfrm>
          <a:off x="3312160" y="1006094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67310</xdr:rowOff>
    </xdr:from>
    <xdr:to>
      <xdr:col>15</xdr:col>
      <xdr:colOff>101600</xdr:colOff>
      <xdr:row>60</xdr:row>
      <xdr:rowOff>168910</xdr:rowOff>
    </xdr:to>
    <xdr:sp macro="" textlink="">
      <xdr:nvSpPr>
        <xdr:cNvPr id="153" name="フローチャート: 判断 152">
          <a:extLst>
            <a:ext uri="{FF2B5EF4-FFF2-40B4-BE49-F238E27FC236}">
              <a16:creationId xmlns:a16="http://schemas.microsoft.com/office/drawing/2014/main" id="{E13739CA-4CF9-448E-907E-374E919794BA}"/>
            </a:ext>
          </a:extLst>
        </xdr:cNvPr>
        <xdr:cNvSpPr/>
      </xdr:nvSpPr>
      <xdr:spPr>
        <a:xfrm>
          <a:off x="2514600" y="101257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54" name="テキスト ボックス 153">
          <a:extLst>
            <a:ext uri="{FF2B5EF4-FFF2-40B4-BE49-F238E27FC236}">
              <a16:creationId xmlns:a16="http://schemas.microsoft.com/office/drawing/2014/main" id="{33BD0866-E4DC-496B-94DA-4C615C4E3080}"/>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55" name="テキスト ボックス 154">
          <a:extLst>
            <a:ext uri="{FF2B5EF4-FFF2-40B4-BE49-F238E27FC236}">
              <a16:creationId xmlns:a16="http://schemas.microsoft.com/office/drawing/2014/main" id="{C8CE16D3-1B27-4DB0-8BB5-D5341D8FDD0F}"/>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56" name="テキスト ボックス 155">
          <a:extLst>
            <a:ext uri="{FF2B5EF4-FFF2-40B4-BE49-F238E27FC236}">
              <a16:creationId xmlns:a16="http://schemas.microsoft.com/office/drawing/2014/main" id="{6CB1FD30-D6EB-450B-AD91-AF419FAD1BFD}"/>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57" name="テキスト ボックス 156">
          <a:extLst>
            <a:ext uri="{FF2B5EF4-FFF2-40B4-BE49-F238E27FC236}">
              <a16:creationId xmlns:a16="http://schemas.microsoft.com/office/drawing/2014/main" id="{1FA374D9-8270-4295-B163-2C78DDF74F8E}"/>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58" name="テキスト ボックス 157">
          <a:extLst>
            <a:ext uri="{FF2B5EF4-FFF2-40B4-BE49-F238E27FC236}">
              <a16:creationId xmlns:a16="http://schemas.microsoft.com/office/drawing/2014/main" id="{BAAB914B-AF7A-4023-80F5-C602F32AA28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133985</xdr:rowOff>
    </xdr:from>
    <xdr:to>
      <xdr:col>20</xdr:col>
      <xdr:colOff>38100</xdr:colOff>
      <xdr:row>63</xdr:row>
      <xdr:rowOff>64135</xdr:rowOff>
    </xdr:to>
    <xdr:sp macro="" textlink="">
      <xdr:nvSpPr>
        <xdr:cNvPr id="159" name="楕円 158">
          <a:extLst>
            <a:ext uri="{FF2B5EF4-FFF2-40B4-BE49-F238E27FC236}">
              <a16:creationId xmlns:a16="http://schemas.microsoft.com/office/drawing/2014/main" id="{BEF9CAF2-98D9-4D7A-AF1C-2E8AA6E2B577}"/>
            </a:ext>
          </a:extLst>
        </xdr:cNvPr>
        <xdr:cNvSpPr/>
      </xdr:nvSpPr>
      <xdr:spPr>
        <a:xfrm>
          <a:off x="3312160" y="1052766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63</xdr:row>
      <xdr:rowOff>27305</xdr:rowOff>
    </xdr:from>
    <xdr:to>
      <xdr:col>15</xdr:col>
      <xdr:colOff>101600</xdr:colOff>
      <xdr:row>63</xdr:row>
      <xdr:rowOff>128905</xdr:rowOff>
    </xdr:to>
    <xdr:sp macro="" textlink="">
      <xdr:nvSpPr>
        <xdr:cNvPr id="160" name="楕円 159">
          <a:extLst>
            <a:ext uri="{FF2B5EF4-FFF2-40B4-BE49-F238E27FC236}">
              <a16:creationId xmlns:a16="http://schemas.microsoft.com/office/drawing/2014/main" id="{879F3237-E049-43F1-8543-8FEA9E620C48}"/>
            </a:ext>
          </a:extLst>
        </xdr:cNvPr>
        <xdr:cNvSpPr/>
      </xdr:nvSpPr>
      <xdr:spPr>
        <a:xfrm>
          <a:off x="2514600" y="1058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63</xdr:row>
      <xdr:rowOff>13335</xdr:rowOff>
    </xdr:from>
    <xdr:to>
      <xdr:col>19</xdr:col>
      <xdr:colOff>177800</xdr:colOff>
      <xdr:row>63</xdr:row>
      <xdr:rowOff>78105</xdr:rowOff>
    </xdr:to>
    <xdr:cxnSp macro="">
      <xdr:nvCxnSpPr>
        <xdr:cNvPr id="161" name="直線コネクタ 160">
          <a:extLst>
            <a:ext uri="{FF2B5EF4-FFF2-40B4-BE49-F238E27FC236}">
              <a16:creationId xmlns:a16="http://schemas.microsoft.com/office/drawing/2014/main" id="{1CD5F9F7-745A-4B17-A9A5-1052656C8E77}"/>
            </a:ext>
          </a:extLst>
        </xdr:cNvPr>
        <xdr:cNvCxnSpPr/>
      </xdr:nvCxnSpPr>
      <xdr:spPr>
        <a:xfrm flipV="1">
          <a:off x="2565400" y="10574655"/>
          <a:ext cx="78994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120667</xdr:rowOff>
    </xdr:from>
    <xdr:ext cx="405111" cy="259045"/>
    <xdr:sp macro="" textlink="">
      <xdr:nvSpPr>
        <xdr:cNvPr id="162" name="n_1aveValue【橋りょう・トンネル】&#10;有形固定資産減価償却率">
          <a:extLst>
            <a:ext uri="{FF2B5EF4-FFF2-40B4-BE49-F238E27FC236}">
              <a16:creationId xmlns:a16="http://schemas.microsoft.com/office/drawing/2014/main" id="{817555FF-3040-4F60-A45F-516B7E3B76F1}"/>
            </a:ext>
          </a:extLst>
        </xdr:cNvPr>
        <xdr:cNvSpPr txBox="1"/>
      </xdr:nvSpPr>
      <xdr:spPr>
        <a:xfrm>
          <a:off x="3170564" y="9843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13987</xdr:rowOff>
    </xdr:from>
    <xdr:ext cx="405111" cy="259045"/>
    <xdr:sp macro="" textlink="">
      <xdr:nvSpPr>
        <xdr:cNvPr id="163" name="n_2aveValue【橋りょう・トンネル】&#10;有形固定資産減価償却率">
          <a:extLst>
            <a:ext uri="{FF2B5EF4-FFF2-40B4-BE49-F238E27FC236}">
              <a16:creationId xmlns:a16="http://schemas.microsoft.com/office/drawing/2014/main" id="{11E67233-8008-4BBE-B522-5E23EF15AF4B}"/>
            </a:ext>
          </a:extLst>
        </xdr:cNvPr>
        <xdr:cNvSpPr txBox="1"/>
      </xdr:nvSpPr>
      <xdr:spPr>
        <a:xfrm>
          <a:off x="2385704" y="99047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63</xdr:row>
      <xdr:rowOff>55262</xdr:rowOff>
    </xdr:from>
    <xdr:ext cx="405111" cy="259045"/>
    <xdr:sp macro="" textlink="">
      <xdr:nvSpPr>
        <xdr:cNvPr id="164" name="n_1mainValue【橋りょう・トンネル】&#10;有形固定資産減価償却率">
          <a:extLst>
            <a:ext uri="{FF2B5EF4-FFF2-40B4-BE49-F238E27FC236}">
              <a16:creationId xmlns:a16="http://schemas.microsoft.com/office/drawing/2014/main" id="{82762F19-CC57-48D3-AC09-86BAA640974C}"/>
            </a:ext>
          </a:extLst>
        </xdr:cNvPr>
        <xdr:cNvSpPr txBox="1"/>
      </xdr:nvSpPr>
      <xdr:spPr>
        <a:xfrm>
          <a:off x="3170564" y="106165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63</xdr:row>
      <xdr:rowOff>120032</xdr:rowOff>
    </xdr:from>
    <xdr:ext cx="405111" cy="259045"/>
    <xdr:sp macro="" textlink="">
      <xdr:nvSpPr>
        <xdr:cNvPr id="165" name="n_2mainValue【橋りょう・トンネル】&#10;有形固定資産減価償却率">
          <a:extLst>
            <a:ext uri="{FF2B5EF4-FFF2-40B4-BE49-F238E27FC236}">
              <a16:creationId xmlns:a16="http://schemas.microsoft.com/office/drawing/2014/main" id="{3BE27C5C-94C9-44A5-87B0-DD2279A3F539}"/>
            </a:ext>
          </a:extLst>
        </xdr:cNvPr>
        <xdr:cNvSpPr txBox="1"/>
      </xdr:nvSpPr>
      <xdr:spPr>
        <a:xfrm>
          <a:off x="2385704" y="106813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66" name="正方形/長方形 165">
          <a:extLst>
            <a:ext uri="{FF2B5EF4-FFF2-40B4-BE49-F238E27FC236}">
              <a16:creationId xmlns:a16="http://schemas.microsoft.com/office/drawing/2014/main" id="{6E5B6A84-97AC-4D00-A6AB-994523A39C19}"/>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67" name="正方形/長方形 166">
          <a:extLst>
            <a:ext uri="{FF2B5EF4-FFF2-40B4-BE49-F238E27FC236}">
              <a16:creationId xmlns:a16="http://schemas.microsoft.com/office/drawing/2014/main" id="{B10151BB-371B-4C92-8DEA-1C579C4269A5}"/>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68" name="正方形/長方形 167">
          <a:extLst>
            <a:ext uri="{FF2B5EF4-FFF2-40B4-BE49-F238E27FC236}">
              <a16:creationId xmlns:a16="http://schemas.microsoft.com/office/drawing/2014/main" id="{4A75047C-2F39-45FF-A221-841FB05BE70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69" name="正方形/長方形 168">
          <a:extLst>
            <a:ext uri="{FF2B5EF4-FFF2-40B4-BE49-F238E27FC236}">
              <a16:creationId xmlns:a16="http://schemas.microsoft.com/office/drawing/2014/main" id="{A73B6AAE-6353-49A9-A0D4-93ACD87E1E92}"/>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70" name="正方形/長方形 169">
          <a:extLst>
            <a:ext uri="{FF2B5EF4-FFF2-40B4-BE49-F238E27FC236}">
              <a16:creationId xmlns:a16="http://schemas.microsoft.com/office/drawing/2014/main" id="{C86CFEA7-72D2-4C8C-9C09-4A579A4625D6}"/>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71" name="正方形/長方形 170">
          <a:extLst>
            <a:ext uri="{FF2B5EF4-FFF2-40B4-BE49-F238E27FC236}">
              <a16:creationId xmlns:a16="http://schemas.microsoft.com/office/drawing/2014/main" id="{70049394-A054-4985-BD61-523019749627}"/>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72" name="正方形/長方形 171">
          <a:extLst>
            <a:ext uri="{FF2B5EF4-FFF2-40B4-BE49-F238E27FC236}">
              <a16:creationId xmlns:a16="http://schemas.microsoft.com/office/drawing/2014/main" id="{E87DB84E-C39A-4338-A967-52090BEEE449}"/>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73" name="正方形/長方形 172">
          <a:extLst>
            <a:ext uri="{FF2B5EF4-FFF2-40B4-BE49-F238E27FC236}">
              <a16:creationId xmlns:a16="http://schemas.microsoft.com/office/drawing/2014/main" id="{B188A60C-2ED3-48A8-8EDF-0EC9E99F01A6}"/>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74" name="テキスト ボックス 173">
          <a:extLst>
            <a:ext uri="{FF2B5EF4-FFF2-40B4-BE49-F238E27FC236}">
              <a16:creationId xmlns:a16="http://schemas.microsoft.com/office/drawing/2014/main" id="{D03CA0A3-27B5-4FBA-806B-8880087DF9D6}"/>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175" name="直線コネクタ 174">
          <a:extLst>
            <a:ext uri="{FF2B5EF4-FFF2-40B4-BE49-F238E27FC236}">
              <a16:creationId xmlns:a16="http://schemas.microsoft.com/office/drawing/2014/main" id="{1BBF0AA5-21A1-44E1-9477-90F338FEEDEC}"/>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76" name="直線コネクタ 175">
          <a:extLst>
            <a:ext uri="{FF2B5EF4-FFF2-40B4-BE49-F238E27FC236}">
              <a16:creationId xmlns:a16="http://schemas.microsoft.com/office/drawing/2014/main" id="{AA5B2BF3-42E4-45A3-88DD-A2E626D366D5}"/>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177" name="テキスト ボックス 176">
          <a:extLst>
            <a:ext uri="{FF2B5EF4-FFF2-40B4-BE49-F238E27FC236}">
              <a16:creationId xmlns:a16="http://schemas.microsoft.com/office/drawing/2014/main" id="{538DB170-A843-4790-969C-A6432A08DC73}"/>
            </a:ext>
          </a:extLst>
        </xdr:cNvPr>
        <xdr:cNvSpPr txBox="1"/>
      </xdr:nvSpPr>
      <xdr:spPr>
        <a:xfrm>
          <a:off x="5600834" y="1072117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78" name="直線コネクタ 177">
          <a:extLst>
            <a:ext uri="{FF2B5EF4-FFF2-40B4-BE49-F238E27FC236}">
              <a16:creationId xmlns:a16="http://schemas.microsoft.com/office/drawing/2014/main" id="{B165868B-DA45-4AC0-9E5A-868B04E658F4}"/>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179" name="テキスト ボックス 178">
          <a:extLst>
            <a:ext uri="{FF2B5EF4-FFF2-40B4-BE49-F238E27FC236}">
              <a16:creationId xmlns:a16="http://schemas.microsoft.com/office/drawing/2014/main" id="{CF1B0F05-243C-4289-8C00-D16553D829D1}"/>
            </a:ext>
          </a:extLst>
        </xdr:cNvPr>
        <xdr:cNvSpPr txBox="1"/>
      </xdr:nvSpPr>
      <xdr:spPr>
        <a:xfrm>
          <a:off x="5209768" y="1039841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80" name="直線コネクタ 179">
          <a:extLst>
            <a:ext uri="{FF2B5EF4-FFF2-40B4-BE49-F238E27FC236}">
              <a16:creationId xmlns:a16="http://schemas.microsoft.com/office/drawing/2014/main" id="{43BF8011-0017-42C3-9194-9EED0581A8DB}"/>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181" name="テキスト ボックス 180">
          <a:extLst>
            <a:ext uri="{FF2B5EF4-FFF2-40B4-BE49-F238E27FC236}">
              <a16:creationId xmlns:a16="http://schemas.microsoft.com/office/drawing/2014/main" id="{A575BDFB-3934-42FB-BC78-49E2B26AE5B7}"/>
            </a:ext>
          </a:extLst>
        </xdr:cNvPr>
        <xdr:cNvSpPr txBox="1"/>
      </xdr:nvSpPr>
      <xdr:spPr>
        <a:xfrm>
          <a:off x="5209768" y="100794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82" name="直線コネクタ 181">
          <a:extLst>
            <a:ext uri="{FF2B5EF4-FFF2-40B4-BE49-F238E27FC236}">
              <a16:creationId xmlns:a16="http://schemas.microsoft.com/office/drawing/2014/main" id="{A1687557-FE02-41EC-A91B-554832BE88A3}"/>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183" name="テキスト ボックス 182">
          <a:extLst>
            <a:ext uri="{FF2B5EF4-FFF2-40B4-BE49-F238E27FC236}">
              <a16:creationId xmlns:a16="http://schemas.microsoft.com/office/drawing/2014/main" id="{6C62459E-5EE5-4FCD-A551-2B532BB7AD21}"/>
            </a:ext>
          </a:extLst>
        </xdr:cNvPr>
        <xdr:cNvSpPr txBox="1"/>
      </xdr:nvSpPr>
      <xdr:spPr>
        <a:xfrm>
          <a:off x="5209768" y="976051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84" name="直線コネクタ 183">
          <a:extLst>
            <a:ext uri="{FF2B5EF4-FFF2-40B4-BE49-F238E27FC236}">
              <a16:creationId xmlns:a16="http://schemas.microsoft.com/office/drawing/2014/main" id="{05A239F2-468F-4D1B-B34D-89694A41AFB0}"/>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185" name="テキスト ボックス 184">
          <a:extLst>
            <a:ext uri="{FF2B5EF4-FFF2-40B4-BE49-F238E27FC236}">
              <a16:creationId xmlns:a16="http://schemas.microsoft.com/office/drawing/2014/main" id="{8E04E999-F8D3-4153-B5C9-A22C3F369A54}"/>
            </a:ext>
          </a:extLst>
        </xdr:cNvPr>
        <xdr:cNvSpPr txBox="1"/>
      </xdr:nvSpPr>
      <xdr:spPr>
        <a:xfrm>
          <a:off x="5209768" y="944156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86" name="直線コネクタ 185">
          <a:extLst>
            <a:ext uri="{FF2B5EF4-FFF2-40B4-BE49-F238E27FC236}">
              <a16:creationId xmlns:a16="http://schemas.microsoft.com/office/drawing/2014/main" id="{90585B2D-E932-40C9-954A-66C951EFD0D8}"/>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187" name="テキスト ボックス 186">
          <a:extLst>
            <a:ext uri="{FF2B5EF4-FFF2-40B4-BE49-F238E27FC236}">
              <a16:creationId xmlns:a16="http://schemas.microsoft.com/office/drawing/2014/main" id="{4F49275D-FD67-4311-9442-A9E27C237D83}"/>
            </a:ext>
          </a:extLst>
        </xdr:cNvPr>
        <xdr:cNvSpPr txBox="1"/>
      </xdr:nvSpPr>
      <xdr:spPr>
        <a:xfrm>
          <a:off x="5209768" y="912260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88" name="直線コネクタ 187">
          <a:extLst>
            <a:ext uri="{FF2B5EF4-FFF2-40B4-BE49-F238E27FC236}">
              <a16:creationId xmlns:a16="http://schemas.microsoft.com/office/drawing/2014/main" id="{CC5E11C1-2185-415D-B1F2-2BE31BEBAFAF}"/>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189" name="テキスト ボックス 188">
          <a:extLst>
            <a:ext uri="{FF2B5EF4-FFF2-40B4-BE49-F238E27FC236}">
              <a16:creationId xmlns:a16="http://schemas.microsoft.com/office/drawing/2014/main" id="{C6D607FF-8F51-4E15-ACAA-3D5C3A151DBC}"/>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90" name="【橋りょう・トンネル】&#10;一人当たり有形固定資産（償却資産）額グラフ枠">
          <a:extLst>
            <a:ext uri="{FF2B5EF4-FFF2-40B4-BE49-F238E27FC236}">
              <a16:creationId xmlns:a16="http://schemas.microsoft.com/office/drawing/2014/main" id="{B988680C-ED68-4AFC-BF73-48CA3A4CA7CF}"/>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12851</xdr:rowOff>
    </xdr:from>
    <xdr:to>
      <xdr:col>54</xdr:col>
      <xdr:colOff>189865</xdr:colOff>
      <xdr:row>64</xdr:row>
      <xdr:rowOff>128610</xdr:rowOff>
    </xdr:to>
    <xdr:cxnSp macro="">
      <xdr:nvCxnSpPr>
        <xdr:cNvPr id="191" name="直線コネクタ 190">
          <a:extLst>
            <a:ext uri="{FF2B5EF4-FFF2-40B4-BE49-F238E27FC236}">
              <a16:creationId xmlns:a16="http://schemas.microsoft.com/office/drawing/2014/main" id="{9DDE9072-6E06-4FA1-97AA-EA30CA4E7C4C}"/>
            </a:ext>
          </a:extLst>
        </xdr:cNvPr>
        <xdr:cNvCxnSpPr/>
      </xdr:nvCxnSpPr>
      <xdr:spPr>
        <a:xfrm flipV="1">
          <a:off x="9219565" y="9400691"/>
          <a:ext cx="0" cy="14568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132437</xdr:rowOff>
    </xdr:from>
    <xdr:ext cx="469744" cy="259045"/>
    <xdr:sp macro="" textlink="">
      <xdr:nvSpPr>
        <xdr:cNvPr id="192" name="【橋りょう・トンネル】&#10;一人当たり有形固定資産（償却資産）額最小値テキスト">
          <a:extLst>
            <a:ext uri="{FF2B5EF4-FFF2-40B4-BE49-F238E27FC236}">
              <a16:creationId xmlns:a16="http://schemas.microsoft.com/office/drawing/2014/main" id="{40630EC8-140B-4DE2-993B-71B47C3930DF}"/>
            </a:ext>
          </a:extLst>
        </xdr:cNvPr>
        <xdr:cNvSpPr txBox="1"/>
      </xdr:nvSpPr>
      <xdr:spPr>
        <a:xfrm>
          <a:off x="9258300" y="1086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6,180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128610</xdr:rowOff>
    </xdr:from>
    <xdr:to>
      <xdr:col>55</xdr:col>
      <xdr:colOff>88900</xdr:colOff>
      <xdr:row>64</xdr:row>
      <xdr:rowOff>128610</xdr:rowOff>
    </xdr:to>
    <xdr:cxnSp macro="">
      <xdr:nvCxnSpPr>
        <xdr:cNvPr id="193" name="直線コネクタ 192">
          <a:extLst>
            <a:ext uri="{FF2B5EF4-FFF2-40B4-BE49-F238E27FC236}">
              <a16:creationId xmlns:a16="http://schemas.microsoft.com/office/drawing/2014/main" id="{8E4B2E29-3B8A-40D8-B2AA-16F9C34A3BD3}"/>
            </a:ext>
          </a:extLst>
        </xdr:cNvPr>
        <xdr:cNvCxnSpPr/>
      </xdr:nvCxnSpPr>
      <xdr:spPr>
        <a:xfrm>
          <a:off x="9154160" y="1085757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130978</xdr:rowOff>
    </xdr:from>
    <xdr:ext cx="690189" cy="259045"/>
    <xdr:sp macro="" textlink="">
      <xdr:nvSpPr>
        <xdr:cNvPr id="194" name="【橋りょう・トンネル】&#10;一人当たり有形固定資産（償却資産）額最大値テキスト">
          <a:extLst>
            <a:ext uri="{FF2B5EF4-FFF2-40B4-BE49-F238E27FC236}">
              <a16:creationId xmlns:a16="http://schemas.microsoft.com/office/drawing/2014/main" id="{339A165F-CABA-4106-BB61-5ABFD7D2D123}"/>
            </a:ext>
          </a:extLst>
        </xdr:cNvPr>
        <xdr:cNvSpPr txBox="1"/>
      </xdr:nvSpPr>
      <xdr:spPr>
        <a:xfrm>
          <a:off x="9258300" y="918353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4,560,648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12851</xdr:rowOff>
    </xdr:from>
    <xdr:to>
      <xdr:col>55</xdr:col>
      <xdr:colOff>88900</xdr:colOff>
      <xdr:row>56</xdr:row>
      <xdr:rowOff>12851</xdr:rowOff>
    </xdr:to>
    <xdr:cxnSp macro="">
      <xdr:nvCxnSpPr>
        <xdr:cNvPr id="195" name="直線コネクタ 194">
          <a:extLst>
            <a:ext uri="{FF2B5EF4-FFF2-40B4-BE49-F238E27FC236}">
              <a16:creationId xmlns:a16="http://schemas.microsoft.com/office/drawing/2014/main" id="{58729CD0-E1C7-47D7-8AF0-35C2860F0E62}"/>
            </a:ext>
          </a:extLst>
        </xdr:cNvPr>
        <xdr:cNvCxnSpPr/>
      </xdr:nvCxnSpPr>
      <xdr:spPr>
        <a:xfrm>
          <a:off x="9154160" y="940069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45688</xdr:rowOff>
    </xdr:from>
    <xdr:ext cx="690189" cy="259045"/>
    <xdr:sp macro="" textlink="">
      <xdr:nvSpPr>
        <xdr:cNvPr id="196" name="【橋りょう・トンネル】&#10;一人当たり有形固定資産（償却資産）額平均値テキスト">
          <a:extLst>
            <a:ext uri="{FF2B5EF4-FFF2-40B4-BE49-F238E27FC236}">
              <a16:creationId xmlns:a16="http://schemas.microsoft.com/office/drawing/2014/main" id="{CE5F3828-EB07-4B9D-9480-71809BC47111}"/>
            </a:ext>
          </a:extLst>
        </xdr:cNvPr>
        <xdr:cNvSpPr txBox="1"/>
      </xdr:nvSpPr>
      <xdr:spPr>
        <a:xfrm>
          <a:off x="9258300" y="1043936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1,088,484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67261</xdr:rowOff>
    </xdr:from>
    <xdr:to>
      <xdr:col>55</xdr:col>
      <xdr:colOff>50800</xdr:colOff>
      <xdr:row>62</xdr:row>
      <xdr:rowOff>168861</xdr:rowOff>
    </xdr:to>
    <xdr:sp macro="" textlink="">
      <xdr:nvSpPr>
        <xdr:cNvPr id="197" name="フローチャート: 判断 196">
          <a:extLst>
            <a:ext uri="{FF2B5EF4-FFF2-40B4-BE49-F238E27FC236}">
              <a16:creationId xmlns:a16="http://schemas.microsoft.com/office/drawing/2014/main" id="{630FAD76-EB8A-468A-AB44-B08300787F57}"/>
            </a:ext>
          </a:extLst>
        </xdr:cNvPr>
        <xdr:cNvSpPr/>
      </xdr:nvSpPr>
      <xdr:spPr>
        <a:xfrm>
          <a:off x="9192260" y="10460941"/>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83954</xdr:rowOff>
    </xdr:from>
    <xdr:to>
      <xdr:col>50</xdr:col>
      <xdr:colOff>165100</xdr:colOff>
      <xdr:row>63</xdr:row>
      <xdr:rowOff>14104</xdr:rowOff>
    </xdr:to>
    <xdr:sp macro="" textlink="">
      <xdr:nvSpPr>
        <xdr:cNvPr id="198" name="フローチャート: 判断 197">
          <a:extLst>
            <a:ext uri="{FF2B5EF4-FFF2-40B4-BE49-F238E27FC236}">
              <a16:creationId xmlns:a16="http://schemas.microsoft.com/office/drawing/2014/main" id="{A6670593-8B2A-4CE0-A4E6-312D80C209AF}"/>
            </a:ext>
          </a:extLst>
        </xdr:cNvPr>
        <xdr:cNvSpPr/>
      </xdr:nvSpPr>
      <xdr:spPr>
        <a:xfrm>
          <a:off x="8445500" y="104776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125829</xdr:rowOff>
    </xdr:from>
    <xdr:to>
      <xdr:col>46</xdr:col>
      <xdr:colOff>38100</xdr:colOff>
      <xdr:row>63</xdr:row>
      <xdr:rowOff>55979</xdr:rowOff>
    </xdr:to>
    <xdr:sp macro="" textlink="">
      <xdr:nvSpPr>
        <xdr:cNvPr id="199" name="フローチャート: 判断 198">
          <a:extLst>
            <a:ext uri="{FF2B5EF4-FFF2-40B4-BE49-F238E27FC236}">
              <a16:creationId xmlns:a16="http://schemas.microsoft.com/office/drawing/2014/main" id="{C5805599-79B7-421F-82E5-08A964BD6EBE}"/>
            </a:ext>
          </a:extLst>
        </xdr:cNvPr>
        <xdr:cNvSpPr/>
      </xdr:nvSpPr>
      <xdr:spPr>
        <a:xfrm>
          <a:off x="7670800" y="105195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00" name="テキスト ボックス 199">
          <a:extLst>
            <a:ext uri="{FF2B5EF4-FFF2-40B4-BE49-F238E27FC236}">
              <a16:creationId xmlns:a16="http://schemas.microsoft.com/office/drawing/2014/main" id="{E0703A21-5F6E-4E9E-AE80-899F4521BCB8}"/>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01" name="テキスト ボックス 200">
          <a:extLst>
            <a:ext uri="{FF2B5EF4-FFF2-40B4-BE49-F238E27FC236}">
              <a16:creationId xmlns:a16="http://schemas.microsoft.com/office/drawing/2014/main" id="{925738B8-94D3-489F-B77E-9DF9004AA8E2}"/>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02" name="テキスト ボックス 201">
          <a:extLst>
            <a:ext uri="{FF2B5EF4-FFF2-40B4-BE49-F238E27FC236}">
              <a16:creationId xmlns:a16="http://schemas.microsoft.com/office/drawing/2014/main" id="{D0FDC509-F1C3-4E4A-97D8-D60464C9C8C1}"/>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03" name="テキスト ボックス 202">
          <a:extLst>
            <a:ext uri="{FF2B5EF4-FFF2-40B4-BE49-F238E27FC236}">
              <a16:creationId xmlns:a16="http://schemas.microsoft.com/office/drawing/2014/main" id="{C76CE8A4-1C9F-43D3-BDC3-4274E4BC0025}"/>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04" name="テキスト ボックス 203">
          <a:extLst>
            <a:ext uri="{FF2B5EF4-FFF2-40B4-BE49-F238E27FC236}">
              <a16:creationId xmlns:a16="http://schemas.microsoft.com/office/drawing/2014/main" id="{65D7697B-AB3A-46A4-BB1E-7DD1E97C5E84}"/>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54639</xdr:rowOff>
    </xdr:from>
    <xdr:to>
      <xdr:col>50</xdr:col>
      <xdr:colOff>165100</xdr:colOff>
      <xdr:row>64</xdr:row>
      <xdr:rowOff>156239</xdr:rowOff>
    </xdr:to>
    <xdr:sp macro="" textlink="">
      <xdr:nvSpPr>
        <xdr:cNvPr id="205" name="楕円 204">
          <a:extLst>
            <a:ext uri="{FF2B5EF4-FFF2-40B4-BE49-F238E27FC236}">
              <a16:creationId xmlns:a16="http://schemas.microsoft.com/office/drawing/2014/main" id="{EBAC0371-0552-44FB-BEC1-0AFF27EB4B91}"/>
            </a:ext>
          </a:extLst>
        </xdr:cNvPr>
        <xdr:cNvSpPr/>
      </xdr:nvSpPr>
      <xdr:spPr>
        <a:xfrm>
          <a:off x="8445500" y="10783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55388</xdr:rowOff>
    </xdr:from>
    <xdr:to>
      <xdr:col>46</xdr:col>
      <xdr:colOff>38100</xdr:colOff>
      <xdr:row>64</xdr:row>
      <xdr:rowOff>156988</xdr:rowOff>
    </xdr:to>
    <xdr:sp macro="" textlink="">
      <xdr:nvSpPr>
        <xdr:cNvPr id="206" name="楕円 205">
          <a:extLst>
            <a:ext uri="{FF2B5EF4-FFF2-40B4-BE49-F238E27FC236}">
              <a16:creationId xmlns:a16="http://schemas.microsoft.com/office/drawing/2014/main" id="{67C80B87-9EB4-4C07-A30B-9E0B53654835}"/>
            </a:ext>
          </a:extLst>
        </xdr:cNvPr>
        <xdr:cNvSpPr/>
      </xdr:nvSpPr>
      <xdr:spPr>
        <a:xfrm>
          <a:off x="7670800" y="107843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105439</xdr:rowOff>
    </xdr:from>
    <xdr:to>
      <xdr:col>50</xdr:col>
      <xdr:colOff>114300</xdr:colOff>
      <xdr:row>64</xdr:row>
      <xdr:rowOff>106188</xdr:rowOff>
    </xdr:to>
    <xdr:cxnSp macro="">
      <xdr:nvCxnSpPr>
        <xdr:cNvPr id="207" name="直線コネクタ 206">
          <a:extLst>
            <a:ext uri="{FF2B5EF4-FFF2-40B4-BE49-F238E27FC236}">
              <a16:creationId xmlns:a16="http://schemas.microsoft.com/office/drawing/2014/main" id="{6B02D21A-F603-4CCF-953C-22F7D24643E6}"/>
            </a:ext>
          </a:extLst>
        </xdr:cNvPr>
        <xdr:cNvCxnSpPr/>
      </xdr:nvCxnSpPr>
      <xdr:spPr>
        <a:xfrm flipV="1">
          <a:off x="7713980" y="10834399"/>
          <a:ext cx="782320" cy="7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30631</xdr:rowOff>
    </xdr:from>
    <xdr:ext cx="690189" cy="259045"/>
    <xdr:sp macro="" textlink="">
      <xdr:nvSpPr>
        <xdr:cNvPr id="208" name="n_1aveValue【橋りょう・トンネル】&#10;一人当たり有形固定資産（償却資産）額">
          <a:extLst>
            <a:ext uri="{FF2B5EF4-FFF2-40B4-BE49-F238E27FC236}">
              <a16:creationId xmlns:a16="http://schemas.microsoft.com/office/drawing/2014/main" id="{69DC9A60-701B-4081-9B9C-2C8995473E3E}"/>
            </a:ext>
          </a:extLst>
        </xdr:cNvPr>
        <xdr:cNvSpPr txBox="1"/>
      </xdr:nvSpPr>
      <xdr:spPr>
        <a:xfrm>
          <a:off x="8184225" y="1025667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1,037,368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61</xdr:row>
      <xdr:rowOff>72506</xdr:rowOff>
    </xdr:from>
    <xdr:ext cx="599010" cy="259045"/>
    <xdr:sp macro="" textlink="">
      <xdr:nvSpPr>
        <xdr:cNvPr id="209" name="n_2aveValue【橋りょう・トンネル】&#10;一人当たり有形固定資産（償却資産）額">
          <a:extLst>
            <a:ext uri="{FF2B5EF4-FFF2-40B4-BE49-F238E27FC236}">
              <a16:creationId xmlns:a16="http://schemas.microsoft.com/office/drawing/2014/main" id="{7F615389-B2B9-4CEA-AC25-3F6A00F04697}"/>
            </a:ext>
          </a:extLst>
        </xdr:cNvPr>
        <xdr:cNvSpPr txBox="1"/>
      </xdr:nvSpPr>
      <xdr:spPr>
        <a:xfrm>
          <a:off x="7444955" y="1029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147366</xdr:rowOff>
    </xdr:from>
    <xdr:ext cx="534377" cy="259045"/>
    <xdr:sp macro="" textlink="">
      <xdr:nvSpPr>
        <xdr:cNvPr id="210" name="n_1mainValue【橋りょう・トンネル】&#10;一人当たり有形固定資産（償却資産）額">
          <a:extLst>
            <a:ext uri="{FF2B5EF4-FFF2-40B4-BE49-F238E27FC236}">
              <a16:creationId xmlns:a16="http://schemas.microsoft.com/office/drawing/2014/main" id="{5949A061-9902-41D5-A961-7A8017EC647D}"/>
            </a:ext>
          </a:extLst>
        </xdr:cNvPr>
        <xdr:cNvSpPr txBox="1"/>
      </xdr:nvSpPr>
      <xdr:spPr>
        <a:xfrm>
          <a:off x="8239271" y="1087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148115</xdr:rowOff>
    </xdr:from>
    <xdr:ext cx="534377" cy="259045"/>
    <xdr:sp macro="" textlink="">
      <xdr:nvSpPr>
        <xdr:cNvPr id="211" name="n_2mainValue【橋りょう・トンネル】&#10;一人当たり有形固定資産（償却資産）額">
          <a:extLst>
            <a:ext uri="{FF2B5EF4-FFF2-40B4-BE49-F238E27FC236}">
              <a16:creationId xmlns:a16="http://schemas.microsoft.com/office/drawing/2014/main" id="{708354F5-6C77-49DA-8E87-AE5EF86B8580}"/>
            </a:ext>
          </a:extLst>
        </xdr:cNvPr>
        <xdr:cNvSpPr txBox="1"/>
      </xdr:nvSpPr>
      <xdr:spPr>
        <a:xfrm>
          <a:off x="7477271" y="10877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12" name="正方形/長方形 211">
          <a:extLst>
            <a:ext uri="{FF2B5EF4-FFF2-40B4-BE49-F238E27FC236}">
              <a16:creationId xmlns:a16="http://schemas.microsoft.com/office/drawing/2014/main" id="{81F1734C-BACB-4CEE-8D49-02EEAACED53A}"/>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13" name="正方形/長方形 212">
          <a:extLst>
            <a:ext uri="{FF2B5EF4-FFF2-40B4-BE49-F238E27FC236}">
              <a16:creationId xmlns:a16="http://schemas.microsoft.com/office/drawing/2014/main" id="{2CA56FE7-30CC-4D0D-A01B-38A0E450AC61}"/>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14" name="正方形/長方形 213">
          <a:extLst>
            <a:ext uri="{FF2B5EF4-FFF2-40B4-BE49-F238E27FC236}">
              <a16:creationId xmlns:a16="http://schemas.microsoft.com/office/drawing/2014/main" id="{EDA0BD82-0FA7-47CE-8B52-29A2B70E8763}"/>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15" name="正方形/長方形 214">
          <a:extLst>
            <a:ext uri="{FF2B5EF4-FFF2-40B4-BE49-F238E27FC236}">
              <a16:creationId xmlns:a16="http://schemas.microsoft.com/office/drawing/2014/main" id="{DF3CB2F3-ADC0-49D2-BF53-6A4E7D62F8F1}"/>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16" name="正方形/長方形 215">
          <a:extLst>
            <a:ext uri="{FF2B5EF4-FFF2-40B4-BE49-F238E27FC236}">
              <a16:creationId xmlns:a16="http://schemas.microsoft.com/office/drawing/2014/main" id="{E868B09F-476D-4512-A2AF-E14F83100CD1}"/>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17" name="正方形/長方形 216">
          <a:extLst>
            <a:ext uri="{FF2B5EF4-FFF2-40B4-BE49-F238E27FC236}">
              <a16:creationId xmlns:a16="http://schemas.microsoft.com/office/drawing/2014/main" id="{35D950EF-0410-46CA-AC39-56486BDBB2D7}"/>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18" name="正方形/長方形 217">
          <a:extLst>
            <a:ext uri="{FF2B5EF4-FFF2-40B4-BE49-F238E27FC236}">
              <a16:creationId xmlns:a16="http://schemas.microsoft.com/office/drawing/2014/main" id="{8ECB1D83-F7CD-4804-BCC0-A6D6BD81B6B0}"/>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19" name="正方形/長方形 218">
          <a:extLst>
            <a:ext uri="{FF2B5EF4-FFF2-40B4-BE49-F238E27FC236}">
              <a16:creationId xmlns:a16="http://schemas.microsoft.com/office/drawing/2014/main" id="{2BF1BF4B-17F1-416B-9CFD-9BBCCED13D52}"/>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20" name="テキスト ボックス 219">
          <a:extLst>
            <a:ext uri="{FF2B5EF4-FFF2-40B4-BE49-F238E27FC236}">
              <a16:creationId xmlns:a16="http://schemas.microsoft.com/office/drawing/2014/main" id="{9795B015-6A6D-4C3B-A92B-A4B41243E24E}"/>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21" name="直線コネクタ 220">
          <a:extLst>
            <a:ext uri="{FF2B5EF4-FFF2-40B4-BE49-F238E27FC236}">
              <a16:creationId xmlns:a16="http://schemas.microsoft.com/office/drawing/2014/main" id="{C0B2810B-390E-427F-B0F1-F7C0E0C1C4FD}"/>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22" name="テキスト ボックス 221">
          <a:extLst>
            <a:ext uri="{FF2B5EF4-FFF2-40B4-BE49-F238E27FC236}">
              <a16:creationId xmlns:a16="http://schemas.microsoft.com/office/drawing/2014/main" id="{8718F0F2-FB9A-48FF-A7B8-FEE8A82D1D03}"/>
            </a:ext>
          </a:extLst>
        </xdr:cNvPr>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23" name="直線コネクタ 222">
          <a:extLst>
            <a:ext uri="{FF2B5EF4-FFF2-40B4-BE49-F238E27FC236}">
              <a16:creationId xmlns:a16="http://schemas.microsoft.com/office/drawing/2014/main" id="{743F4525-DDD2-42BA-BD1A-748C2A27B28E}"/>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24" name="テキスト ボックス 223">
          <a:extLst>
            <a:ext uri="{FF2B5EF4-FFF2-40B4-BE49-F238E27FC236}">
              <a16:creationId xmlns:a16="http://schemas.microsoft.com/office/drawing/2014/main" id="{9688DBAB-147B-4FAA-80E6-AF143BCB1BAE}"/>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25" name="直線コネクタ 224">
          <a:extLst>
            <a:ext uri="{FF2B5EF4-FFF2-40B4-BE49-F238E27FC236}">
              <a16:creationId xmlns:a16="http://schemas.microsoft.com/office/drawing/2014/main" id="{FEAA8829-77F8-43B8-A3ED-B6B3988BC63A}"/>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26" name="テキスト ボックス 225">
          <a:extLst>
            <a:ext uri="{FF2B5EF4-FFF2-40B4-BE49-F238E27FC236}">
              <a16:creationId xmlns:a16="http://schemas.microsoft.com/office/drawing/2014/main" id="{9152564B-AD5F-4242-A0A3-F58C3D82ECDA}"/>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27" name="直線コネクタ 226">
          <a:extLst>
            <a:ext uri="{FF2B5EF4-FFF2-40B4-BE49-F238E27FC236}">
              <a16:creationId xmlns:a16="http://schemas.microsoft.com/office/drawing/2014/main" id="{068F104C-5520-490A-A14E-76BA1DF2858F}"/>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28" name="テキスト ボックス 227">
          <a:extLst>
            <a:ext uri="{FF2B5EF4-FFF2-40B4-BE49-F238E27FC236}">
              <a16:creationId xmlns:a16="http://schemas.microsoft.com/office/drawing/2014/main" id="{797C5BDD-C5DD-42BD-A417-595AA136247B}"/>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29" name="直線コネクタ 228">
          <a:extLst>
            <a:ext uri="{FF2B5EF4-FFF2-40B4-BE49-F238E27FC236}">
              <a16:creationId xmlns:a16="http://schemas.microsoft.com/office/drawing/2014/main" id="{C5AA8303-AFB9-475D-B319-0884FD94CDA0}"/>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30" name="テキスト ボックス 229">
          <a:extLst>
            <a:ext uri="{FF2B5EF4-FFF2-40B4-BE49-F238E27FC236}">
              <a16:creationId xmlns:a16="http://schemas.microsoft.com/office/drawing/2014/main" id="{0664E4E8-9E2D-426E-9C12-4BB6C0475F49}"/>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31" name="直線コネクタ 230">
          <a:extLst>
            <a:ext uri="{FF2B5EF4-FFF2-40B4-BE49-F238E27FC236}">
              <a16:creationId xmlns:a16="http://schemas.microsoft.com/office/drawing/2014/main" id="{3918BAB2-E9BA-465A-A32E-FCFDE0A579E9}"/>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32" name="テキスト ボックス 231">
          <a:extLst>
            <a:ext uri="{FF2B5EF4-FFF2-40B4-BE49-F238E27FC236}">
              <a16:creationId xmlns:a16="http://schemas.microsoft.com/office/drawing/2014/main" id="{5AC21971-E5DB-4C85-A9ED-76CCC93C9D24}"/>
            </a:ext>
          </a:extLst>
        </xdr:cNvPr>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33" name="直線コネクタ 232">
          <a:extLst>
            <a:ext uri="{FF2B5EF4-FFF2-40B4-BE49-F238E27FC236}">
              <a16:creationId xmlns:a16="http://schemas.microsoft.com/office/drawing/2014/main" id="{F7B64F93-A600-4C4E-9553-A2F4719195CF}"/>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34" name="テキスト ボックス 233">
          <a:extLst>
            <a:ext uri="{FF2B5EF4-FFF2-40B4-BE49-F238E27FC236}">
              <a16:creationId xmlns:a16="http://schemas.microsoft.com/office/drawing/2014/main" id="{1065827F-8D73-49E5-B014-CCF8639B8A33}"/>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35" name="【公営住宅】&#10;有形固定資産減価償却率グラフ枠">
          <a:extLst>
            <a:ext uri="{FF2B5EF4-FFF2-40B4-BE49-F238E27FC236}">
              <a16:creationId xmlns:a16="http://schemas.microsoft.com/office/drawing/2014/main" id="{9BF17B0B-BBF3-43D3-B7C9-F2EF2C8EF2C9}"/>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127636</xdr:rowOff>
    </xdr:to>
    <xdr:cxnSp macro="">
      <xdr:nvCxnSpPr>
        <xdr:cNvPr id="236" name="直線コネクタ 235">
          <a:extLst>
            <a:ext uri="{FF2B5EF4-FFF2-40B4-BE49-F238E27FC236}">
              <a16:creationId xmlns:a16="http://schemas.microsoft.com/office/drawing/2014/main" id="{227D8ABC-28A7-4A3C-B8A5-FE039710A801}"/>
            </a:ext>
          </a:extLst>
        </xdr:cNvPr>
        <xdr:cNvCxnSpPr/>
      </xdr:nvCxnSpPr>
      <xdr:spPr>
        <a:xfrm flipV="1">
          <a:off x="4086225" y="13041630"/>
          <a:ext cx="0" cy="1503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131463</xdr:rowOff>
    </xdr:from>
    <xdr:ext cx="405111" cy="259045"/>
    <xdr:sp macro="" textlink="">
      <xdr:nvSpPr>
        <xdr:cNvPr id="237" name="【公営住宅】&#10;有形固定資産減価償却率最小値テキスト">
          <a:extLst>
            <a:ext uri="{FF2B5EF4-FFF2-40B4-BE49-F238E27FC236}">
              <a16:creationId xmlns:a16="http://schemas.microsoft.com/office/drawing/2014/main" id="{1FFF2DFB-D16D-4328-8224-2FF4A18221AA}"/>
            </a:ext>
          </a:extLst>
        </xdr:cNvPr>
        <xdr:cNvSpPr txBox="1"/>
      </xdr:nvSpPr>
      <xdr:spPr>
        <a:xfrm>
          <a:off x="4124960" y="145485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127636</xdr:rowOff>
    </xdr:from>
    <xdr:to>
      <xdr:col>24</xdr:col>
      <xdr:colOff>152400</xdr:colOff>
      <xdr:row>86</xdr:row>
      <xdr:rowOff>127636</xdr:rowOff>
    </xdr:to>
    <xdr:cxnSp macro="">
      <xdr:nvCxnSpPr>
        <xdr:cNvPr id="238" name="直線コネクタ 237">
          <a:extLst>
            <a:ext uri="{FF2B5EF4-FFF2-40B4-BE49-F238E27FC236}">
              <a16:creationId xmlns:a16="http://schemas.microsoft.com/office/drawing/2014/main" id="{4E6701F3-6A76-4247-B4F9-DA2BE7E89998}"/>
            </a:ext>
          </a:extLst>
        </xdr:cNvPr>
        <xdr:cNvCxnSpPr/>
      </xdr:nvCxnSpPr>
      <xdr:spPr>
        <a:xfrm>
          <a:off x="4020820" y="1454467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39" name="【公営住宅】&#10;有形固定資産減価償却率最大値テキスト">
          <a:extLst>
            <a:ext uri="{FF2B5EF4-FFF2-40B4-BE49-F238E27FC236}">
              <a16:creationId xmlns:a16="http://schemas.microsoft.com/office/drawing/2014/main" id="{C3AD9810-F6E4-467E-997D-7889725CCC1A}"/>
            </a:ext>
          </a:extLst>
        </xdr:cNvPr>
        <xdr:cNvSpPr txBox="1"/>
      </xdr:nvSpPr>
      <xdr:spPr>
        <a:xfrm>
          <a:off x="412496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40" name="直線コネクタ 239">
          <a:extLst>
            <a:ext uri="{FF2B5EF4-FFF2-40B4-BE49-F238E27FC236}">
              <a16:creationId xmlns:a16="http://schemas.microsoft.com/office/drawing/2014/main" id="{4DE78BB8-40BC-492A-9475-BE5401CFC5DE}"/>
            </a:ext>
          </a:extLst>
        </xdr:cNvPr>
        <xdr:cNvCxnSpPr/>
      </xdr:nvCxnSpPr>
      <xdr:spPr>
        <a:xfrm>
          <a:off x="402082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26688</xdr:rowOff>
    </xdr:from>
    <xdr:ext cx="405111" cy="259045"/>
    <xdr:sp macro="" textlink="">
      <xdr:nvSpPr>
        <xdr:cNvPr id="241" name="【公営住宅】&#10;有形固定資産減価償却率平均値テキスト">
          <a:extLst>
            <a:ext uri="{FF2B5EF4-FFF2-40B4-BE49-F238E27FC236}">
              <a16:creationId xmlns:a16="http://schemas.microsoft.com/office/drawing/2014/main" id="{6DCF97C1-6ADA-4E92-8C16-6C0F3F1C1320}"/>
            </a:ext>
          </a:extLst>
        </xdr:cNvPr>
        <xdr:cNvSpPr txBox="1"/>
      </xdr:nvSpPr>
      <xdr:spPr>
        <a:xfrm>
          <a:off x="4124960" y="1377316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48261</xdr:rowOff>
    </xdr:from>
    <xdr:to>
      <xdr:col>24</xdr:col>
      <xdr:colOff>114300</xdr:colOff>
      <xdr:row>82</xdr:row>
      <xdr:rowOff>149861</xdr:rowOff>
    </xdr:to>
    <xdr:sp macro="" textlink="">
      <xdr:nvSpPr>
        <xdr:cNvPr id="242" name="フローチャート: 判断 241">
          <a:extLst>
            <a:ext uri="{FF2B5EF4-FFF2-40B4-BE49-F238E27FC236}">
              <a16:creationId xmlns:a16="http://schemas.microsoft.com/office/drawing/2014/main" id="{F68CC42D-C675-4A15-906D-57E44FA8B59F}"/>
            </a:ext>
          </a:extLst>
        </xdr:cNvPr>
        <xdr:cNvSpPr/>
      </xdr:nvSpPr>
      <xdr:spPr>
        <a:xfrm>
          <a:off x="4036060" y="13794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59689</xdr:rowOff>
    </xdr:from>
    <xdr:to>
      <xdr:col>20</xdr:col>
      <xdr:colOff>38100</xdr:colOff>
      <xdr:row>82</xdr:row>
      <xdr:rowOff>161289</xdr:rowOff>
    </xdr:to>
    <xdr:sp macro="" textlink="">
      <xdr:nvSpPr>
        <xdr:cNvPr id="243" name="フローチャート: 判断 242">
          <a:extLst>
            <a:ext uri="{FF2B5EF4-FFF2-40B4-BE49-F238E27FC236}">
              <a16:creationId xmlns:a16="http://schemas.microsoft.com/office/drawing/2014/main" id="{9376B666-57DD-4915-8A0D-18F26D8E4905}"/>
            </a:ext>
          </a:extLst>
        </xdr:cNvPr>
        <xdr:cNvSpPr/>
      </xdr:nvSpPr>
      <xdr:spPr>
        <a:xfrm>
          <a:off x="3312160" y="138061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73025</xdr:rowOff>
    </xdr:from>
    <xdr:to>
      <xdr:col>15</xdr:col>
      <xdr:colOff>101600</xdr:colOff>
      <xdr:row>83</xdr:row>
      <xdr:rowOff>3175</xdr:rowOff>
    </xdr:to>
    <xdr:sp macro="" textlink="">
      <xdr:nvSpPr>
        <xdr:cNvPr id="244" name="フローチャート: 判断 243">
          <a:extLst>
            <a:ext uri="{FF2B5EF4-FFF2-40B4-BE49-F238E27FC236}">
              <a16:creationId xmlns:a16="http://schemas.microsoft.com/office/drawing/2014/main" id="{D5F0726F-A563-4044-8B0C-BAB8E43CFEAF}"/>
            </a:ext>
          </a:extLst>
        </xdr:cNvPr>
        <xdr:cNvSpPr/>
      </xdr:nvSpPr>
      <xdr:spPr>
        <a:xfrm>
          <a:off x="2514600" y="1381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45" name="テキスト ボックス 244">
          <a:extLst>
            <a:ext uri="{FF2B5EF4-FFF2-40B4-BE49-F238E27FC236}">
              <a16:creationId xmlns:a16="http://schemas.microsoft.com/office/drawing/2014/main" id="{02ABE653-AB36-4AE0-B1D4-DA1BDDF84DCB}"/>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46" name="テキスト ボックス 245">
          <a:extLst>
            <a:ext uri="{FF2B5EF4-FFF2-40B4-BE49-F238E27FC236}">
              <a16:creationId xmlns:a16="http://schemas.microsoft.com/office/drawing/2014/main" id="{A4C8D9D2-E15B-49F7-A76C-748D0C431ADF}"/>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47" name="テキスト ボックス 246">
          <a:extLst>
            <a:ext uri="{FF2B5EF4-FFF2-40B4-BE49-F238E27FC236}">
              <a16:creationId xmlns:a16="http://schemas.microsoft.com/office/drawing/2014/main" id="{153B0201-B006-4EFA-AF53-C5D8F2AAD902}"/>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48" name="テキスト ボックス 247">
          <a:extLst>
            <a:ext uri="{FF2B5EF4-FFF2-40B4-BE49-F238E27FC236}">
              <a16:creationId xmlns:a16="http://schemas.microsoft.com/office/drawing/2014/main" id="{53E48FE9-3533-42F0-8D25-157F75FFDFC3}"/>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49" name="テキスト ボックス 248">
          <a:extLst>
            <a:ext uri="{FF2B5EF4-FFF2-40B4-BE49-F238E27FC236}">
              <a16:creationId xmlns:a16="http://schemas.microsoft.com/office/drawing/2014/main" id="{3D402646-5FF1-4E54-A52F-5DD406212669}"/>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130175</xdr:rowOff>
    </xdr:from>
    <xdr:to>
      <xdr:col>20</xdr:col>
      <xdr:colOff>38100</xdr:colOff>
      <xdr:row>82</xdr:row>
      <xdr:rowOff>60325</xdr:rowOff>
    </xdr:to>
    <xdr:sp macro="" textlink="">
      <xdr:nvSpPr>
        <xdr:cNvPr id="250" name="楕円 249">
          <a:extLst>
            <a:ext uri="{FF2B5EF4-FFF2-40B4-BE49-F238E27FC236}">
              <a16:creationId xmlns:a16="http://schemas.microsoft.com/office/drawing/2014/main" id="{504F09DA-BF9C-4B5A-B865-9EF6052782AC}"/>
            </a:ext>
          </a:extLst>
        </xdr:cNvPr>
        <xdr:cNvSpPr/>
      </xdr:nvSpPr>
      <xdr:spPr>
        <a:xfrm>
          <a:off x="3312160" y="137090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77</xdr:row>
      <xdr:rowOff>105411</xdr:rowOff>
    </xdr:from>
    <xdr:to>
      <xdr:col>15</xdr:col>
      <xdr:colOff>101600</xdr:colOff>
      <xdr:row>78</xdr:row>
      <xdr:rowOff>35561</xdr:rowOff>
    </xdr:to>
    <xdr:sp macro="" textlink="">
      <xdr:nvSpPr>
        <xdr:cNvPr id="251" name="楕円 250">
          <a:extLst>
            <a:ext uri="{FF2B5EF4-FFF2-40B4-BE49-F238E27FC236}">
              <a16:creationId xmlns:a16="http://schemas.microsoft.com/office/drawing/2014/main" id="{60B6B290-2F35-4150-BABB-1CB7745CCF56}"/>
            </a:ext>
          </a:extLst>
        </xdr:cNvPr>
        <xdr:cNvSpPr/>
      </xdr:nvSpPr>
      <xdr:spPr>
        <a:xfrm>
          <a:off x="2514600" y="1301369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156211</xdr:rowOff>
    </xdr:from>
    <xdr:to>
      <xdr:col>19</xdr:col>
      <xdr:colOff>177800</xdr:colOff>
      <xdr:row>82</xdr:row>
      <xdr:rowOff>9525</xdr:rowOff>
    </xdr:to>
    <xdr:cxnSp macro="">
      <xdr:nvCxnSpPr>
        <xdr:cNvPr id="252" name="直線コネクタ 251">
          <a:extLst>
            <a:ext uri="{FF2B5EF4-FFF2-40B4-BE49-F238E27FC236}">
              <a16:creationId xmlns:a16="http://schemas.microsoft.com/office/drawing/2014/main" id="{77811F13-80C2-4369-BA2E-92A38780A075}"/>
            </a:ext>
          </a:extLst>
        </xdr:cNvPr>
        <xdr:cNvCxnSpPr/>
      </xdr:nvCxnSpPr>
      <xdr:spPr>
        <a:xfrm>
          <a:off x="2565400" y="13064491"/>
          <a:ext cx="789940" cy="6915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152416</xdr:rowOff>
    </xdr:from>
    <xdr:ext cx="405111" cy="259045"/>
    <xdr:sp macro="" textlink="">
      <xdr:nvSpPr>
        <xdr:cNvPr id="253" name="n_1aveValue【公営住宅】&#10;有形固定資産減価償却率">
          <a:extLst>
            <a:ext uri="{FF2B5EF4-FFF2-40B4-BE49-F238E27FC236}">
              <a16:creationId xmlns:a16="http://schemas.microsoft.com/office/drawing/2014/main" id="{21BE889C-8653-4E4A-AD4E-C42B67BCC13A}"/>
            </a:ext>
          </a:extLst>
        </xdr:cNvPr>
        <xdr:cNvSpPr txBox="1"/>
      </xdr:nvSpPr>
      <xdr:spPr>
        <a:xfrm>
          <a:off x="3170564" y="138988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165752</xdr:rowOff>
    </xdr:from>
    <xdr:ext cx="405111" cy="259045"/>
    <xdr:sp macro="" textlink="">
      <xdr:nvSpPr>
        <xdr:cNvPr id="254" name="n_2aveValue【公営住宅】&#10;有形固定資産減価償却率">
          <a:extLst>
            <a:ext uri="{FF2B5EF4-FFF2-40B4-BE49-F238E27FC236}">
              <a16:creationId xmlns:a16="http://schemas.microsoft.com/office/drawing/2014/main" id="{570CFDCF-6D94-4042-862E-8C9532CC5D18}"/>
            </a:ext>
          </a:extLst>
        </xdr:cNvPr>
        <xdr:cNvSpPr txBox="1"/>
      </xdr:nvSpPr>
      <xdr:spPr>
        <a:xfrm>
          <a:off x="2385704" y="13912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80</xdr:row>
      <xdr:rowOff>76852</xdr:rowOff>
    </xdr:from>
    <xdr:ext cx="405111" cy="259045"/>
    <xdr:sp macro="" textlink="">
      <xdr:nvSpPr>
        <xdr:cNvPr id="255" name="n_1mainValue【公営住宅】&#10;有形固定資産減価償却率">
          <a:extLst>
            <a:ext uri="{FF2B5EF4-FFF2-40B4-BE49-F238E27FC236}">
              <a16:creationId xmlns:a16="http://schemas.microsoft.com/office/drawing/2014/main" id="{62698B46-5AC0-4765-B175-0E90B6DC9354}"/>
            </a:ext>
          </a:extLst>
        </xdr:cNvPr>
        <xdr:cNvSpPr txBox="1"/>
      </xdr:nvSpPr>
      <xdr:spPr>
        <a:xfrm>
          <a:off x="3170564" y="13488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76</xdr:row>
      <xdr:rowOff>52088</xdr:rowOff>
    </xdr:from>
    <xdr:ext cx="405111" cy="259045"/>
    <xdr:sp macro="" textlink="">
      <xdr:nvSpPr>
        <xdr:cNvPr id="256" name="n_2mainValue【公営住宅】&#10;有形固定資産減価償却率">
          <a:extLst>
            <a:ext uri="{FF2B5EF4-FFF2-40B4-BE49-F238E27FC236}">
              <a16:creationId xmlns:a16="http://schemas.microsoft.com/office/drawing/2014/main" id="{C362681F-93DF-4C32-97E1-93E6EEA0E853}"/>
            </a:ext>
          </a:extLst>
        </xdr:cNvPr>
        <xdr:cNvSpPr txBox="1"/>
      </xdr:nvSpPr>
      <xdr:spPr>
        <a:xfrm>
          <a:off x="2385704" y="127927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57" name="正方形/長方形 256">
          <a:extLst>
            <a:ext uri="{FF2B5EF4-FFF2-40B4-BE49-F238E27FC236}">
              <a16:creationId xmlns:a16="http://schemas.microsoft.com/office/drawing/2014/main" id="{B7DCD215-DC87-4981-B649-09E7B341F8B6}"/>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58" name="正方形/長方形 257">
          <a:extLst>
            <a:ext uri="{FF2B5EF4-FFF2-40B4-BE49-F238E27FC236}">
              <a16:creationId xmlns:a16="http://schemas.microsoft.com/office/drawing/2014/main" id="{914DCF24-C740-4C94-8DD1-34E1AE7DF1C9}"/>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59" name="正方形/長方形 258">
          <a:extLst>
            <a:ext uri="{FF2B5EF4-FFF2-40B4-BE49-F238E27FC236}">
              <a16:creationId xmlns:a16="http://schemas.microsoft.com/office/drawing/2014/main" id="{ED3D57F3-FFD2-49D8-B9AA-4216F78969D5}"/>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60" name="正方形/長方形 259">
          <a:extLst>
            <a:ext uri="{FF2B5EF4-FFF2-40B4-BE49-F238E27FC236}">
              <a16:creationId xmlns:a16="http://schemas.microsoft.com/office/drawing/2014/main" id="{7F10451A-F7E3-4400-BD4E-D65EFB797B36}"/>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61" name="正方形/長方形 260">
          <a:extLst>
            <a:ext uri="{FF2B5EF4-FFF2-40B4-BE49-F238E27FC236}">
              <a16:creationId xmlns:a16="http://schemas.microsoft.com/office/drawing/2014/main" id="{6FE3F85C-4866-4835-B622-889A48A6405C}"/>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62" name="正方形/長方形 261">
          <a:extLst>
            <a:ext uri="{FF2B5EF4-FFF2-40B4-BE49-F238E27FC236}">
              <a16:creationId xmlns:a16="http://schemas.microsoft.com/office/drawing/2014/main" id="{03538D02-ED39-4EFD-8C59-CDB2693BDCD7}"/>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263" name="正方形/長方形 262">
          <a:extLst>
            <a:ext uri="{FF2B5EF4-FFF2-40B4-BE49-F238E27FC236}">
              <a16:creationId xmlns:a16="http://schemas.microsoft.com/office/drawing/2014/main" id="{9D05DA1E-8225-4DA3-BAE1-83BD4FF6A4A9}"/>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264" name="正方形/長方形 263">
          <a:extLst>
            <a:ext uri="{FF2B5EF4-FFF2-40B4-BE49-F238E27FC236}">
              <a16:creationId xmlns:a16="http://schemas.microsoft.com/office/drawing/2014/main" id="{2692BA6A-7B32-4291-92F1-7FE6B0AA293F}"/>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265" name="テキスト ボックス 264">
          <a:extLst>
            <a:ext uri="{FF2B5EF4-FFF2-40B4-BE49-F238E27FC236}">
              <a16:creationId xmlns:a16="http://schemas.microsoft.com/office/drawing/2014/main" id="{8E1000C5-DAA9-4FFB-A012-50BDB9F5912E}"/>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266" name="直線コネクタ 265">
          <a:extLst>
            <a:ext uri="{FF2B5EF4-FFF2-40B4-BE49-F238E27FC236}">
              <a16:creationId xmlns:a16="http://schemas.microsoft.com/office/drawing/2014/main" id="{DDA15DFF-74E9-4991-BE11-4C23AD38487D}"/>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267" name="直線コネクタ 266">
          <a:extLst>
            <a:ext uri="{FF2B5EF4-FFF2-40B4-BE49-F238E27FC236}">
              <a16:creationId xmlns:a16="http://schemas.microsoft.com/office/drawing/2014/main" id="{5C0D64DE-D37B-4B38-BEDC-C2C55C83793D}"/>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268" name="テキスト ボックス 267">
          <a:extLst>
            <a:ext uri="{FF2B5EF4-FFF2-40B4-BE49-F238E27FC236}">
              <a16:creationId xmlns:a16="http://schemas.microsoft.com/office/drawing/2014/main" id="{10AE42BE-1A52-4E05-BC80-809B127CF852}"/>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269" name="直線コネクタ 268">
          <a:extLst>
            <a:ext uri="{FF2B5EF4-FFF2-40B4-BE49-F238E27FC236}">
              <a16:creationId xmlns:a16="http://schemas.microsoft.com/office/drawing/2014/main" id="{9E545886-87C3-48A9-9AB8-ADFD33E4D8F8}"/>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83</xdr:row>
      <xdr:rowOff>105427</xdr:rowOff>
    </xdr:from>
    <xdr:ext cx="531299" cy="259045"/>
    <xdr:sp macro="" textlink="">
      <xdr:nvSpPr>
        <xdr:cNvPr id="270" name="テキスト ボックス 269">
          <a:extLst>
            <a:ext uri="{FF2B5EF4-FFF2-40B4-BE49-F238E27FC236}">
              <a16:creationId xmlns:a16="http://schemas.microsoft.com/office/drawing/2014/main" id="{DA06BCDE-1B04-4CA1-B5CD-D54A5F9AA098}"/>
            </a:ext>
          </a:extLst>
        </xdr:cNvPr>
        <xdr:cNvSpPr txBox="1"/>
      </xdr:nvSpPr>
      <xdr:spPr>
        <a:xfrm>
          <a:off x="5364041" y="1401954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271" name="直線コネクタ 270">
          <a:extLst>
            <a:ext uri="{FF2B5EF4-FFF2-40B4-BE49-F238E27FC236}">
              <a16:creationId xmlns:a16="http://schemas.microsoft.com/office/drawing/2014/main" id="{37B45A95-A6BC-4891-9345-7EF6350E4FE9}"/>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81</xdr:row>
      <xdr:rowOff>67327</xdr:rowOff>
    </xdr:from>
    <xdr:ext cx="531299" cy="259045"/>
    <xdr:sp macro="" textlink="">
      <xdr:nvSpPr>
        <xdr:cNvPr id="272" name="テキスト ボックス 271">
          <a:extLst>
            <a:ext uri="{FF2B5EF4-FFF2-40B4-BE49-F238E27FC236}">
              <a16:creationId xmlns:a16="http://schemas.microsoft.com/office/drawing/2014/main" id="{B81E71BB-077C-446D-9009-86B121FA53BE}"/>
            </a:ext>
          </a:extLst>
        </xdr:cNvPr>
        <xdr:cNvSpPr txBox="1"/>
      </xdr:nvSpPr>
      <xdr:spPr>
        <a:xfrm>
          <a:off x="5364041" y="1364616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273" name="直線コネクタ 272">
          <a:extLst>
            <a:ext uri="{FF2B5EF4-FFF2-40B4-BE49-F238E27FC236}">
              <a16:creationId xmlns:a16="http://schemas.microsoft.com/office/drawing/2014/main" id="{C0AE7145-6D7F-455D-AA4B-1349B02059B8}"/>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79</xdr:row>
      <xdr:rowOff>29227</xdr:rowOff>
    </xdr:from>
    <xdr:ext cx="531299" cy="259045"/>
    <xdr:sp macro="" textlink="">
      <xdr:nvSpPr>
        <xdr:cNvPr id="274" name="テキスト ボックス 273">
          <a:extLst>
            <a:ext uri="{FF2B5EF4-FFF2-40B4-BE49-F238E27FC236}">
              <a16:creationId xmlns:a16="http://schemas.microsoft.com/office/drawing/2014/main" id="{56C08977-55C6-4A32-BD21-13891F911E26}"/>
            </a:ext>
          </a:extLst>
        </xdr:cNvPr>
        <xdr:cNvSpPr txBox="1"/>
      </xdr:nvSpPr>
      <xdr:spPr>
        <a:xfrm>
          <a:off x="5364041" y="132727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275" name="直線コネクタ 274">
          <a:extLst>
            <a:ext uri="{FF2B5EF4-FFF2-40B4-BE49-F238E27FC236}">
              <a16:creationId xmlns:a16="http://schemas.microsoft.com/office/drawing/2014/main" id="{33306FF7-BE49-4185-89E2-9A20AFA22678}"/>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162577</xdr:rowOff>
    </xdr:from>
    <xdr:ext cx="531299" cy="259045"/>
    <xdr:sp macro="" textlink="">
      <xdr:nvSpPr>
        <xdr:cNvPr id="276" name="テキスト ボックス 275">
          <a:extLst>
            <a:ext uri="{FF2B5EF4-FFF2-40B4-BE49-F238E27FC236}">
              <a16:creationId xmlns:a16="http://schemas.microsoft.com/office/drawing/2014/main" id="{4195D811-72DC-4199-A545-985C80CF28BE}"/>
            </a:ext>
          </a:extLst>
        </xdr:cNvPr>
        <xdr:cNvSpPr txBox="1"/>
      </xdr:nvSpPr>
      <xdr:spPr>
        <a:xfrm>
          <a:off x="5364041" y="129032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277" name="直線コネクタ 276">
          <a:extLst>
            <a:ext uri="{FF2B5EF4-FFF2-40B4-BE49-F238E27FC236}">
              <a16:creationId xmlns:a16="http://schemas.microsoft.com/office/drawing/2014/main" id="{4CFF4589-9F44-4763-8CC3-1A0393AD5B7D}"/>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278" name="テキスト ボックス 277">
          <a:extLst>
            <a:ext uri="{FF2B5EF4-FFF2-40B4-BE49-F238E27FC236}">
              <a16:creationId xmlns:a16="http://schemas.microsoft.com/office/drawing/2014/main" id="{28A251C3-4945-46AB-BBE0-D020AC6494E8}"/>
            </a:ext>
          </a:extLst>
        </xdr:cNvPr>
        <xdr:cNvSpPr txBox="1"/>
      </xdr:nvSpPr>
      <xdr:spPr>
        <a:xfrm>
          <a:off x="5364041" y="125298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279" name="【公営住宅】&#10;一人当たり面積グラフ枠">
          <a:extLst>
            <a:ext uri="{FF2B5EF4-FFF2-40B4-BE49-F238E27FC236}">
              <a16:creationId xmlns:a16="http://schemas.microsoft.com/office/drawing/2014/main" id="{C97895E8-0695-4858-8A96-55AAD1714F65}"/>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63322</xdr:rowOff>
    </xdr:from>
    <xdr:to>
      <xdr:col>54</xdr:col>
      <xdr:colOff>189865</xdr:colOff>
      <xdr:row>86</xdr:row>
      <xdr:rowOff>109804</xdr:rowOff>
    </xdr:to>
    <xdr:cxnSp macro="">
      <xdr:nvCxnSpPr>
        <xdr:cNvPr id="280" name="直線コネクタ 279">
          <a:extLst>
            <a:ext uri="{FF2B5EF4-FFF2-40B4-BE49-F238E27FC236}">
              <a16:creationId xmlns:a16="http://schemas.microsoft.com/office/drawing/2014/main" id="{D0F1854F-3017-4658-B1A5-A93CC19CBFC1}"/>
            </a:ext>
          </a:extLst>
        </xdr:cNvPr>
        <xdr:cNvCxnSpPr/>
      </xdr:nvCxnSpPr>
      <xdr:spPr>
        <a:xfrm flipV="1">
          <a:off x="9219565" y="13139242"/>
          <a:ext cx="0" cy="13876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113631</xdr:rowOff>
    </xdr:from>
    <xdr:ext cx="469744" cy="259045"/>
    <xdr:sp macro="" textlink="">
      <xdr:nvSpPr>
        <xdr:cNvPr id="281" name="【公営住宅】&#10;一人当たり面積最小値テキスト">
          <a:extLst>
            <a:ext uri="{FF2B5EF4-FFF2-40B4-BE49-F238E27FC236}">
              <a16:creationId xmlns:a16="http://schemas.microsoft.com/office/drawing/2014/main" id="{E85A0C7A-198F-4EEE-937D-59A94AC11C98}"/>
            </a:ext>
          </a:extLst>
        </xdr:cNvPr>
        <xdr:cNvSpPr txBox="1"/>
      </xdr:nvSpPr>
      <xdr:spPr>
        <a:xfrm>
          <a:off x="9258300" y="14530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109804</xdr:rowOff>
    </xdr:from>
    <xdr:to>
      <xdr:col>55</xdr:col>
      <xdr:colOff>88900</xdr:colOff>
      <xdr:row>86</xdr:row>
      <xdr:rowOff>109804</xdr:rowOff>
    </xdr:to>
    <xdr:cxnSp macro="">
      <xdr:nvCxnSpPr>
        <xdr:cNvPr id="282" name="直線コネクタ 281">
          <a:extLst>
            <a:ext uri="{FF2B5EF4-FFF2-40B4-BE49-F238E27FC236}">
              <a16:creationId xmlns:a16="http://schemas.microsoft.com/office/drawing/2014/main" id="{FD0F7D53-9BC2-4709-9275-3F6F39179ED1}"/>
            </a:ext>
          </a:extLst>
        </xdr:cNvPr>
        <xdr:cNvCxnSpPr/>
      </xdr:nvCxnSpPr>
      <xdr:spPr>
        <a:xfrm>
          <a:off x="9154160" y="145268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9999</xdr:rowOff>
    </xdr:from>
    <xdr:ext cx="534377" cy="259045"/>
    <xdr:sp macro="" textlink="">
      <xdr:nvSpPr>
        <xdr:cNvPr id="283" name="【公営住宅】&#10;一人当たり面積最大値テキスト">
          <a:extLst>
            <a:ext uri="{FF2B5EF4-FFF2-40B4-BE49-F238E27FC236}">
              <a16:creationId xmlns:a16="http://schemas.microsoft.com/office/drawing/2014/main" id="{7A07DEE1-2F8C-42CA-86F7-290DF8A836CB}"/>
            </a:ext>
          </a:extLst>
        </xdr:cNvPr>
        <xdr:cNvSpPr txBox="1"/>
      </xdr:nvSpPr>
      <xdr:spPr>
        <a:xfrm>
          <a:off x="9258300" y="129182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63322</xdr:rowOff>
    </xdr:from>
    <xdr:to>
      <xdr:col>55</xdr:col>
      <xdr:colOff>88900</xdr:colOff>
      <xdr:row>78</xdr:row>
      <xdr:rowOff>63322</xdr:rowOff>
    </xdr:to>
    <xdr:cxnSp macro="">
      <xdr:nvCxnSpPr>
        <xdr:cNvPr id="284" name="直線コネクタ 283">
          <a:extLst>
            <a:ext uri="{FF2B5EF4-FFF2-40B4-BE49-F238E27FC236}">
              <a16:creationId xmlns:a16="http://schemas.microsoft.com/office/drawing/2014/main" id="{E943B565-E4D1-45F1-B1A3-1722DAD37BD5}"/>
            </a:ext>
          </a:extLst>
        </xdr:cNvPr>
        <xdr:cNvCxnSpPr/>
      </xdr:nvCxnSpPr>
      <xdr:spPr>
        <a:xfrm>
          <a:off x="9154160" y="131392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40822</xdr:rowOff>
    </xdr:from>
    <xdr:ext cx="469744" cy="259045"/>
    <xdr:sp macro="" textlink="">
      <xdr:nvSpPr>
        <xdr:cNvPr id="285" name="【公営住宅】&#10;一人当たり面積平均値テキスト">
          <a:extLst>
            <a:ext uri="{FF2B5EF4-FFF2-40B4-BE49-F238E27FC236}">
              <a16:creationId xmlns:a16="http://schemas.microsoft.com/office/drawing/2014/main" id="{A6274F48-CCDD-4AF1-A9AE-AA5BA14443C6}"/>
            </a:ext>
          </a:extLst>
        </xdr:cNvPr>
        <xdr:cNvSpPr txBox="1"/>
      </xdr:nvSpPr>
      <xdr:spPr>
        <a:xfrm>
          <a:off x="9258300" y="1429022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62395</xdr:rowOff>
    </xdr:from>
    <xdr:to>
      <xdr:col>55</xdr:col>
      <xdr:colOff>50800</xdr:colOff>
      <xdr:row>85</xdr:row>
      <xdr:rowOff>163995</xdr:rowOff>
    </xdr:to>
    <xdr:sp macro="" textlink="">
      <xdr:nvSpPr>
        <xdr:cNvPr id="286" name="フローチャート: 判断 285">
          <a:extLst>
            <a:ext uri="{FF2B5EF4-FFF2-40B4-BE49-F238E27FC236}">
              <a16:creationId xmlns:a16="http://schemas.microsoft.com/office/drawing/2014/main" id="{AA899BF9-FA30-4646-85B3-A083148DBA77}"/>
            </a:ext>
          </a:extLst>
        </xdr:cNvPr>
        <xdr:cNvSpPr/>
      </xdr:nvSpPr>
      <xdr:spPr>
        <a:xfrm>
          <a:off x="9192260" y="1431179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63728</xdr:rowOff>
    </xdr:from>
    <xdr:to>
      <xdr:col>50</xdr:col>
      <xdr:colOff>165100</xdr:colOff>
      <xdr:row>85</xdr:row>
      <xdr:rowOff>165328</xdr:rowOff>
    </xdr:to>
    <xdr:sp macro="" textlink="">
      <xdr:nvSpPr>
        <xdr:cNvPr id="287" name="フローチャート: 判断 286">
          <a:extLst>
            <a:ext uri="{FF2B5EF4-FFF2-40B4-BE49-F238E27FC236}">
              <a16:creationId xmlns:a16="http://schemas.microsoft.com/office/drawing/2014/main" id="{ABCDDD74-D610-4392-873D-517F79891604}"/>
            </a:ext>
          </a:extLst>
        </xdr:cNvPr>
        <xdr:cNvSpPr/>
      </xdr:nvSpPr>
      <xdr:spPr>
        <a:xfrm>
          <a:off x="8445500" y="14313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97028</xdr:rowOff>
    </xdr:from>
    <xdr:to>
      <xdr:col>46</xdr:col>
      <xdr:colOff>38100</xdr:colOff>
      <xdr:row>86</xdr:row>
      <xdr:rowOff>27178</xdr:rowOff>
    </xdr:to>
    <xdr:sp macro="" textlink="">
      <xdr:nvSpPr>
        <xdr:cNvPr id="288" name="フローチャート: 判断 287">
          <a:extLst>
            <a:ext uri="{FF2B5EF4-FFF2-40B4-BE49-F238E27FC236}">
              <a16:creationId xmlns:a16="http://schemas.microsoft.com/office/drawing/2014/main" id="{9F5D1061-566C-4D7F-A754-0BB27D344209}"/>
            </a:ext>
          </a:extLst>
        </xdr:cNvPr>
        <xdr:cNvSpPr/>
      </xdr:nvSpPr>
      <xdr:spPr>
        <a:xfrm>
          <a:off x="7670800" y="143464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6837E61B-2073-4548-80A4-D9EA2BA27727}"/>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32863A88-7A34-4FB6-894E-2496A03B5978}"/>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FAA86178-7052-46F2-971B-B88B336D342E}"/>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7C94385-1B11-4513-B929-2367A1C63F12}"/>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93" name="テキスト ボックス 292">
          <a:extLst>
            <a:ext uri="{FF2B5EF4-FFF2-40B4-BE49-F238E27FC236}">
              <a16:creationId xmlns:a16="http://schemas.microsoft.com/office/drawing/2014/main" id="{C91EA07C-FF9B-411E-8022-5B9DC4E83A90}"/>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86</xdr:row>
      <xdr:rowOff>48107</xdr:rowOff>
    </xdr:from>
    <xdr:to>
      <xdr:col>50</xdr:col>
      <xdr:colOff>165100</xdr:colOff>
      <xdr:row>86</xdr:row>
      <xdr:rowOff>149707</xdr:rowOff>
    </xdr:to>
    <xdr:sp macro="" textlink="">
      <xdr:nvSpPr>
        <xdr:cNvPr id="294" name="楕円 293">
          <a:extLst>
            <a:ext uri="{FF2B5EF4-FFF2-40B4-BE49-F238E27FC236}">
              <a16:creationId xmlns:a16="http://schemas.microsoft.com/office/drawing/2014/main" id="{A6238C62-7DDA-484F-AFD8-361BC5567E07}"/>
            </a:ext>
          </a:extLst>
        </xdr:cNvPr>
        <xdr:cNvSpPr/>
      </xdr:nvSpPr>
      <xdr:spPr>
        <a:xfrm>
          <a:off x="8445500" y="14465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86</xdr:row>
      <xdr:rowOff>54508</xdr:rowOff>
    </xdr:from>
    <xdr:to>
      <xdr:col>46</xdr:col>
      <xdr:colOff>38100</xdr:colOff>
      <xdr:row>86</xdr:row>
      <xdr:rowOff>156108</xdr:rowOff>
    </xdr:to>
    <xdr:sp macro="" textlink="">
      <xdr:nvSpPr>
        <xdr:cNvPr id="295" name="楕円 294">
          <a:extLst>
            <a:ext uri="{FF2B5EF4-FFF2-40B4-BE49-F238E27FC236}">
              <a16:creationId xmlns:a16="http://schemas.microsoft.com/office/drawing/2014/main" id="{BE6FED1D-F25E-44DB-89B3-4B15092D8F40}"/>
            </a:ext>
          </a:extLst>
        </xdr:cNvPr>
        <xdr:cNvSpPr/>
      </xdr:nvSpPr>
      <xdr:spPr>
        <a:xfrm>
          <a:off x="7670800" y="14471548"/>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86</xdr:row>
      <xdr:rowOff>98907</xdr:rowOff>
    </xdr:from>
    <xdr:to>
      <xdr:col>50</xdr:col>
      <xdr:colOff>114300</xdr:colOff>
      <xdr:row>86</xdr:row>
      <xdr:rowOff>105308</xdr:rowOff>
    </xdr:to>
    <xdr:cxnSp macro="">
      <xdr:nvCxnSpPr>
        <xdr:cNvPr id="296" name="直線コネクタ 295">
          <a:extLst>
            <a:ext uri="{FF2B5EF4-FFF2-40B4-BE49-F238E27FC236}">
              <a16:creationId xmlns:a16="http://schemas.microsoft.com/office/drawing/2014/main" id="{6D0AA1A3-A57E-4416-9D92-0BE5685ABEE9}"/>
            </a:ext>
          </a:extLst>
        </xdr:cNvPr>
        <xdr:cNvCxnSpPr/>
      </xdr:nvCxnSpPr>
      <xdr:spPr>
        <a:xfrm flipV="1">
          <a:off x="7713980" y="14515947"/>
          <a:ext cx="78232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10405</xdr:rowOff>
    </xdr:from>
    <xdr:ext cx="469744" cy="259045"/>
    <xdr:sp macro="" textlink="">
      <xdr:nvSpPr>
        <xdr:cNvPr id="297" name="n_1aveValue【公営住宅】&#10;一人当たり面積">
          <a:extLst>
            <a:ext uri="{FF2B5EF4-FFF2-40B4-BE49-F238E27FC236}">
              <a16:creationId xmlns:a16="http://schemas.microsoft.com/office/drawing/2014/main" id="{A63EA512-78D9-4F8D-9552-38B1633D3B11}"/>
            </a:ext>
          </a:extLst>
        </xdr:cNvPr>
        <xdr:cNvSpPr txBox="1"/>
      </xdr:nvSpPr>
      <xdr:spPr>
        <a:xfrm>
          <a:off x="8271587" y="14092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43705</xdr:rowOff>
    </xdr:from>
    <xdr:ext cx="469744" cy="259045"/>
    <xdr:sp macro="" textlink="">
      <xdr:nvSpPr>
        <xdr:cNvPr id="298" name="n_2aveValue【公営住宅】&#10;一人当たり面積">
          <a:extLst>
            <a:ext uri="{FF2B5EF4-FFF2-40B4-BE49-F238E27FC236}">
              <a16:creationId xmlns:a16="http://schemas.microsoft.com/office/drawing/2014/main" id="{9B50749F-F098-4154-8810-39371751096C}"/>
            </a:ext>
          </a:extLst>
        </xdr:cNvPr>
        <xdr:cNvSpPr txBox="1"/>
      </xdr:nvSpPr>
      <xdr:spPr>
        <a:xfrm>
          <a:off x="7509587" y="141254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140834</xdr:rowOff>
    </xdr:from>
    <xdr:ext cx="469744" cy="259045"/>
    <xdr:sp macro="" textlink="">
      <xdr:nvSpPr>
        <xdr:cNvPr id="299" name="n_1mainValue【公営住宅】&#10;一人当たり面積">
          <a:extLst>
            <a:ext uri="{FF2B5EF4-FFF2-40B4-BE49-F238E27FC236}">
              <a16:creationId xmlns:a16="http://schemas.microsoft.com/office/drawing/2014/main" id="{3C3BB5B5-CC6A-4F4A-B1BF-653B7E976CBF}"/>
            </a:ext>
          </a:extLst>
        </xdr:cNvPr>
        <xdr:cNvSpPr txBox="1"/>
      </xdr:nvSpPr>
      <xdr:spPr>
        <a:xfrm>
          <a:off x="8271587" y="14557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147235</xdr:rowOff>
    </xdr:from>
    <xdr:ext cx="469744" cy="259045"/>
    <xdr:sp macro="" textlink="">
      <xdr:nvSpPr>
        <xdr:cNvPr id="300" name="n_2mainValue【公営住宅】&#10;一人当たり面積">
          <a:extLst>
            <a:ext uri="{FF2B5EF4-FFF2-40B4-BE49-F238E27FC236}">
              <a16:creationId xmlns:a16="http://schemas.microsoft.com/office/drawing/2014/main" id="{6C2C4334-6DAF-4B3C-840B-CB0C2B388621}"/>
            </a:ext>
          </a:extLst>
        </xdr:cNvPr>
        <xdr:cNvSpPr txBox="1"/>
      </xdr:nvSpPr>
      <xdr:spPr>
        <a:xfrm>
          <a:off x="7509587" y="145642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01" name="正方形/長方形 300">
          <a:extLst>
            <a:ext uri="{FF2B5EF4-FFF2-40B4-BE49-F238E27FC236}">
              <a16:creationId xmlns:a16="http://schemas.microsoft.com/office/drawing/2014/main" id="{0F7F7D98-E121-4E58-9791-C3B7664765AC}"/>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02" name="正方形/長方形 301">
          <a:extLst>
            <a:ext uri="{FF2B5EF4-FFF2-40B4-BE49-F238E27FC236}">
              <a16:creationId xmlns:a16="http://schemas.microsoft.com/office/drawing/2014/main" id="{56E3E620-8E9B-40B5-91B4-30D1025F5D8B}"/>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03" name="正方形/長方形 302">
          <a:extLst>
            <a:ext uri="{FF2B5EF4-FFF2-40B4-BE49-F238E27FC236}">
              <a16:creationId xmlns:a16="http://schemas.microsoft.com/office/drawing/2014/main" id="{A312E7F1-FDE0-4CF5-8604-700365770640}"/>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04" name="正方形/長方形 303">
          <a:extLst>
            <a:ext uri="{FF2B5EF4-FFF2-40B4-BE49-F238E27FC236}">
              <a16:creationId xmlns:a16="http://schemas.microsoft.com/office/drawing/2014/main" id="{D3D759FA-5E06-4669-9FC9-0F6D46F12545}"/>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05" name="正方形/長方形 304">
          <a:extLst>
            <a:ext uri="{FF2B5EF4-FFF2-40B4-BE49-F238E27FC236}">
              <a16:creationId xmlns:a16="http://schemas.microsoft.com/office/drawing/2014/main" id="{777AB33C-85E9-4117-A028-BD32AB9B213C}"/>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06" name="正方形/長方形 305">
          <a:extLst>
            <a:ext uri="{FF2B5EF4-FFF2-40B4-BE49-F238E27FC236}">
              <a16:creationId xmlns:a16="http://schemas.microsoft.com/office/drawing/2014/main" id="{E95517A4-52D3-46AB-B757-E6591DA69C14}"/>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07" name="正方形/長方形 306">
          <a:extLst>
            <a:ext uri="{FF2B5EF4-FFF2-40B4-BE49-F238E27FC236}">
              <a16:creationId xmlns:a16="http://schemas.microsoft.com/office/drawing/2014/main" id="{5B6AA9B1-889C-4EB5-AD2F-B6309B8907C5}"/>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08" name="正方形/長方形 307">
          <a:extLst>
            <a:ext uri="{FF2B5EF4-FFF2-40B4-BE49-F238E27FC236}">
              <a16:creationId xmlns:a16="http://schemas.microsoft.com/office/drawing/2014/main" id="{D627349C-7E41-49E4-A213-8D8C219DB551}"/>
            </a:ext>
          </a:extLst>
        </xdr:cNvPr>
        <xdr:cNvSpPr/>
      </xdr:nvSpPr>
      <xdr:spPr>
        <a:xfrm>
          <a:off x="670560" y="16394430"/>
          <a:ext cx="417576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09" name="正方形/長方形 308">
          <a:extLst>
            <a:ext uri="{FF2B5EF4-FFF2-40B4-BE49-F238E27FC236}">
              <a16:creationId xmlns:a16="http://schemas.microsoft.com/office/drawing/2014/main" id="{4BB351B1-6C2C-4145-A5F1-E916837676A1}"/>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10" name="正方形/長方形 309">
          <a:extLst>
            <a:ext uri="{FF2B5EF4-FFF2-40B4-BE49-F238E27FC236}">
              <a16:creationId xmlns:a16="http://schemas.microsoft.com/office/drawing/2014/main" id="{D545ADA7-8712-4F23-9083-91945624CDFD}"/>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11" name="正方形/長方形 310">
          <a:extLst>
            <a:ext uri="{FF2B5EF4-FFF2-40B4-BE49-F238E27FC236}">
              <a16:creationId xmlns:a16="http://schemas.microsoft.com/office/drawing/2014/main" id="{98984DFB-78B1-4486-BF61-5641F0BC1F6E}"/>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12" name="正方形/長方形 311">
          <a:extLst>
            <a:ext uri="{FF2B5EF4-FFF2-40B4-BE49-F238E27FC236}">
              <a16:creationId xmlns:a16="http://schemas.microsoft.com/office/drawing/2014/main" id="{3A13EEC2-C600-4780-9251-B68784E6A1FC}"/>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13" name="正方形/長方形 312">
          <a:extLst>
            <a:ext uri="{FF2B5EF4-FFF2-40B4-BE49-F238E27FC236}">
              <a16:creationId xmlns:a16="http://schemas.microsoft.com/office/drawing/2014/main" id="{112A4492-FBD9-45A8-A321-A795930330BF}"/>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14" name="正方形/長方形 313">
          <a:extLst>
            <a:ext uri="{FF2B5EF4-FFF2-40B4-BE49-F238E27FC236}">
              <a16:creationId xmlns:a16="http://schemas.microsoft.com/office/drawing/2014/main" id="{9BADE40A-44FE-4DF9-8630-ECD07464FA77}"/>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15" name="正方形/長方形 314">
          <a:extLst>
            <a:ext uri="{FF2B5EF4-FFF2-40B4-BE49-F238E27FC236}">
              <a16:creationId xmlns:a16="http://schemas.microsoft.com/office/drawing/2014/main" id="{36FB57A5-5D4C-4C9B-95A8-DC94E5FC9311}"/>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16" name="正方形/長方形 315">
          <a:extLst>
            <a:ext uri="{FF2B5EF4-FFF2-40B4-BE49-F238E27FC236}">
              <a16:creationId xmlns:a16="http://schemas.microsoft.com/office/drawing/2014/main" id="{4139BFB1-56D6-4B27-9BC0-33B22AA4E295}"/>
            </a:ext>
          </a:extLst>
        </xdr:cNvPr>
        <xdr:cNvSpPr/>
      </xdr:nvSpPr>
      <xdr:spPr>
        <a:xfrm>
          <a:off x="5826760" y="16394430"/>
          <a:ext cx="4152900" cy="22326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17" name="正方形/長方形 316">
          <a:extLst>
            <a:ext uri="{FF2B5EF4-FFF2-40B4-BE49-F238E27FC236}">
              <a16:creationId xmlns:a16="http://schemas.microsoft.com/office/drawing/2014/main" id="{A74A4A44-2019-496E-AAAD-3AE71ABF3D42}"/>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18" name="正方形/長方形 317">
          <a:extLst>
            <a:ext uri="{FF2B5EF4-FFF2-40B4-BE49-F238E27FC236}">
              <a16:creationId xmlns:a16="http://schemas.microsoft.com/office/drawing/2014/main" id="{1224C6FF-773B-40DD-8305-CDA5D88EB58B}"/>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19" name="正方形/長方形 318">
          <a:extLst>
            <a:ext uri="{FF2B5EF4-FFF2-40B4-BE49-F238E27FC236}">
              <a16:creationId xmlns:a16="http://schemas.microsoft.com/office/drawing/2014/main" id="{E03D70AD-83F8-4B50-A9DA-D1C74EF4BD80}"/>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20" name="正方形/長方形 319">
          <a:extLst>
            <a:ext uri="{FF2B5EF4-FFF2-40B4-BE49-F238E27FC236}">
              <a16:creationId xmlns:a16="http://schemas.microsoft.com/office/drawing/2014/main" id="{C8DB6781-7D68-4F35-98BB-A3FEC971A3C5}"/>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21" name="正方形/長方形 320">
          <a:extLst>
            <a:ext uri="{FF2B5EF4-FFF2-40B4-BE49-F238E27FC236}">
              <a16:creationId xmlns:a16="http://schemas.microsoft.com/office/drawing/2014/main" id="{73DCEA9E-FFF7-4716-BA06-AA64D8A26C9E}"/>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22" name="正方形/長方形 321">
          <a:extLst>
            <a:ext uri="{FF2B5EF4-FFF2-40B4-BE49-F238E27FC236}">
              <a16:creationId xmlns:a16="http://schemas.microsoft.com/office/drawing/2014/main" id="{FAAAD258-21BB-4646-A2A8-78CB9AF29364}"/>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23" name="正方形/長方形 322">
          <a:extLst>
            <a:ext uri="{FF2B5EF4-FFF2-40B4-BE49-F238E27FC236}">
              <a16:creationId xmlns:a16="http://schemas.microsoft.com/office/drawing/2014/main" id="{E627CDCC-CB98-4E9E-B1F8-394DB27CC23D}"/>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24" name="正方形/長方形 323">
          <a:extLst>
            <a:ext uri="{FF2B5EF4-FFF2-40B4-BE49-F238E27FC236}">
              <a16:creationId xmlns:a16="http://schemas.microsoft.com/office/drawing/2014/main" id="{919EB44D-8689-4F6B-BC8F-42255D0F8B38}"/>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25" name="テキスト ボックス 324">
          <a:extLst>
            <a:ext uri="{FF2B5EF4-FFF2-40B4-BE49-F238E27FC236}">
              <a16:creationId xmlns:a16="http://schemas.microsoft.com/office/drawing/2014/main" id="{94DF5B6C-78BD-4EFE-B3EF-519FEFF5B8E9}"/>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26" name="直線コネクタ 325">
          <a:extLst>
            <a:ext uri="{FF2B5EF4-FFF2-40B4-BE49-F238E27FC236}">
              <a16:creationId xmlns:a16="http://schemas.microsoft.com/office/drawing/2014/main" id="{15CBF1FF-C9A8-469F-B62B-5D6B011DDD47}"/>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327" name="直線コネクタ 326">
          <a:extLst>
            <a:ext uri="{FF2B5EF4-FFF2-40B4-BE49-F238E27FC236}">
              <a16:creationId xmlns:a16="http://schemas.microsoft.com/office/drawing/2014/main" id="{A53EED0F-DAD0-4EEE-AA94-29A34C2A789A}"/>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328" name="テキスト ボックス 327">
          <a:extLst>
            <a:ext uri="{FF2B5EF4-FFF2-40B4-BE49-F238E27FC236}">
              <a16:creationId xmlns:a16="http://schemas.microsoft.com/office/drawing/2014/main" id="{5B06433C-D6D6-4FCC-B150-7002030A3E71}"/>
            </a:ext>
          </a:extLst>
        </xdr:cNvPr>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329" name="直線コネクタ 328">
          <a:extLst>
            <a:ext uri="{FF2B5EF4-FFF2-40B4-BE49-F238E27FC236}">
              <a16:creationId xmlns:a16="http://schemas.microsoft.com/office/drawing/2014/main" id="{2C76BE21-A44F-4591-86E2-F8F35996F1E2}"/>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330" name="テキスト ボックス 329">
          <a:extLst>
            <a:ext uri="{FF2B5EF4-FFF2-40B4-BE49-F238E27FC236}">
              <a16:creationId xmlns:a16="http://schemas.microsoft.com/office/drawing/2014/main" id="{0B37410F-B339-4154-B0F5-B970E725BEEA}"/>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331" name="直線コネクタ 330">
          <a:extLst>
            <a:ext uri="{FF2B5EF4-FFF2-40B4-BE49-F238E27FC236}">
              <a16:creationId xmlns:a16="http://schemas.microsoft.com/office/drawing/2014/main" id="{165021FC-7D61-4EB0-B274-F9AD280D68FE}"/>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332" name="テキスト ボックス 331">
          <a:extLst>
            <a:ext uri="{FF2B5EF4-FFF2-40B4-BE49-F238E27FC236}">
              <a16:creationId xmlns:a16="http://schemas.microsoft.com/office/drawing/2014/main" id="{95AEB6DB-2689-4E16-AEDA-A25A3F761ADF}"/>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333" name="直線コネクタ 332">
          <a:extLst>
            <a:ext uri="{FF2B5EF4-FFF2-40B4-BE49-F238E27FC236}">
              <a16:creationId xmlns:a16="http://schemas.microsoft.com/office/drawing/2014/main" id="{2FE2B497-AAE8-4572-A3E9-0A3CEFADD7B9}"/>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334" name="テキスト ボックス 333">
          <a:extLst>
            <a:ext uri="{FF2B5EF4-FFF2-40B4-BE49-F238E27FC236}">
              <a16:creationId xmlns:a16="http://schemas.microsoft.com/office/drawing/2014/main" id="{964FF439-9361-4BE4-8847-9F07A724E28C}"/>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335" name="直線コネクタ 334">
          <a:extLst>
            <a:ext uri="{FF2B5EF4-FFF2-40B4-BE49-F238E27FC236}">
              <a16:creationId xmlns:a16="http://schemas.microsoft.com/office/drawing/2014/main" id="{4A800E89-0EA9-4E52-A0A0-9004940F964F}"/>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336" name="テキスト ボックス 335">
          <a:extLst>
            <a:ext uri="{FF2B5EF4-FFF2-40B4-BE49-F238E27FC236}">
              <a16:creationId xmlns:a16="http://schemas.microsoft.com/office/drawing/2014/main" id="{125E4926-FEDF-4AE4-B0DA-569A7A7216CF}"/>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337" name="直線コネクタ 336">
          <a:extLst>
            <a:ext uri="{FF2B5EF4-FFF2-40B4-BE49-F238E27FC236}">
              <a16:creationId xmlns:a16="http://schemas.microsoft.com/office/drawing/2014/main" id="{AB00E07D-AD3F-4E67-AFD2-7ED2111EE51E}"/>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338" name="テキスト ボックス 337">
          <a:extLst>
            <a:ext uri="{FF2B5EF4-FFF2-40B4-BE49-F238E27FC236}">
              <a16:creationId xmlns:a16="http://schemas.microsoft.com/office/drawing/2014/main" id="{BB50C3B3-5406-4628-AFDA-0114726C9157}"/>
            </a:ext>
          </a:extLst>
        </xdr:cNvPr>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39" name="直線コネクタ 338">
          <a:extLst>
            <a:ext uri="{FF2B5EF4-FFF2-40B4-BE49-F238E27FC236}">
              <a16:creationId xmlns:a16="http://schemas.microsoft.com/office/drawing/2014/main" id="{C47AB55F-4C6B-4590-8491-A4BDC21C6D48}"/>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340" name="テキスト ボックス 339">
          <a:extLst>
            <a:ext uri="{FF2B5EF4-FFF2-40B4-BE49-F238E27FC236}">
              <a16:creationId xmlns:a16="http://schemas.microsoft.com/office/drawing/2014/main" id="{B6DA7DC2-6F8C-4EB4-8C54-54842D4F2928}"/>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341" name="【認定こども園・幼稚園・保育所】&#10;有形固定資産減価償却率グラフ枠">
          <a:extLst>
            <a:ext uri="{FF2B5EF4-FFF2-40B4-BE49-F238E27FC236}">
              <a16:creationId xmlns:a16="http://schemas.microsoft.com/office/drawing/2014/main" id="{140B103A-64D6-4051-8173-6CB56D41C9C8}"/>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2722</xdr:rowOff>
    </xdr:from>
    <xdr:to>
      <xdr:col>85</xdr:col>
      <xdr:colOff>126364</xdr:colOff>
      <xdr:row>41</xdr:row>
      <xdr:rowOff>38644</xdr:rowOff>
    </xdr:to>
    <xdr:cxnSp macro="">
      <xdr:nvCxnSpPr>
        <xdr:cNvPr id="342" name="直線コネクタ 341">
          <a:extLst>
            <a:ext uri="{FF2B5EF4-FFF2-40B4-BE49-F238E27FC236}">
              <a16:creationId xmlns:a16="http://schemas.microsoft.com/office/drawing/2014/main" id="{6D9B41E2-DE5E-4F43-BAE2-4644FB880294}"/>
            </a:ext>
          </a:extLst>
        </xdr:cNvPr>
        <xdr:cNvCxnSpPr/>
      </xdr:nvCxnSpPr>
      <xdr:spPr>
        <a:xfrm flipV="1">
          <a:off x="14375764" y="5534842"/>
          <a:ext cx="0" cy="1377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42471</xdr:rowOff>
    </xdr:from>
    <xdr:ext cx="405111" cy="259045"/>
    <xdr:sp macro="" textlink="">
      <xdr:nvSpPr>
        <xdr:cNvPr id="343" name="【認定こども園・幼稚園・保育所】&#10;有形固定資産減価償却率最小値テキスト">
          <a:extLst>
            <a:ext uri="{FF2B5EF4-FFF2-40B4-BE49-F238E27FC236}">
              <a16:creationId xmlns:a16="http://schemas.microsoft.com/office/drawing/2014/main" id="{C59DB77F-FA55-4E22-BD9D-F45D8F944C92}"/>
            </a:ext>
          </a:extLst>
        </xdr:cNvPr>
        <xdr:cNvSpPr txBox="1"/>
      </xdr:nvSpPr>
      <xdr:spPr>
        <a:xfrm>
          <a:off x="14414500"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38644</xdr:rowOff>
    </xdr:from>
    <xdr:to>
      <xdr:col>86</xdr:col>
      <xdr:colOff>25400</xdr:colOff>
      <xdr:row>41</xdr:row>
      <xdr:rowOff>38644</xdr:rowOff>
    </xdr:to>
    <xdr:cxnSp macro="">
      <xdr:nvCxnSpPr>
        <xdr:cNvPr id="344" name="直線コネクタ 343">
          <a:extLst>
            <a:ext uri="{FF2B5EF4-FFF2-40B4-BE49-F238E27FC236}">
              <a16:creationId xmlns:a16="http://schemas.microsoft.com/office/drawing/2014/main" id="{DE0939B5-0182-48F9-8ECD-384434749368}"/>
            </a:ext>
          </a:extLst>
        </xdr:cNvPr>
        <xdr:cNvCxnSpPr/>
      </xdr:nvCxnSpPr>
      <xdr:spPr>
        <a:xfrm>
          <a:off x="14287500" y="691188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31</xdr:row>
      <xdr:rowOff>120849</xdr:rowOff>
    </xdr:from>
    <xdr:ext cx="469744" cy="259045"/>
    <xdr:sp macro="" textlink="">
      <xdr:nvSpPr>
        <xdr:cNvPr id="345" name="【認定こども園・幼稚園・保育所】&#10;有形固定資産減価償却率最大値テキスト">
          <a:extLst>
            <a:ext uri="{FF2B5EF4-FFF2-40B4-BE49-F238E27FC236}">
              <a16:creationId xmlns:a16="http://schemas.microsoft.com/office/drawing/2014/main" id="{FDF64084-C120-4824-8F24-241490229FE0}"/>
            </a:ext>
          </a:extLst>
        </xdr:cNvPr>
        <xdr:cNvSpPr txBox="1"/>
      </xdr:nvSpPr>
      <xdr:spPr>
        <a:xfrm>
          <a:off x="14414500" y="5317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2722</xdr:rowOff>
    </xdr:from>
    <xdr:to>
      <xdr:col>86</xdr:col>
      <xdr:colOff>25400</xdr:colOff>
      <xdr:row>33</xdr:row>
      <xdr:rowOff>2722</xdr:rowOff>
    </xdr:to>
    <xdr:cxnSp macro="">
      <xdr:nvCxnSpPr>
        <xdr:cNvPr id="346" name="直線コネクタ 345">
          <a:extLst>
            <a:ext uri="{FF2B5EF4-FFF2-40B4-BE49-F238E27FC236}">
              <a16:creationId xmlns:a16="http://schemas.microsoft.com/office/drawing/2014/main" id="{5FBA8063-42D0-4C44-9780-4F7909904956}"/>
            </a:ext>
          </a:extLst>
        </xdr:cNvPr>
        <xdr:cNvCxnSpPr/>
      </xdr:nvCxnSpPr>
      <xdr:spPr>
        <a:xfrm>
          <a:off x="14287500" y="55348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105064</xdr:rowOff>
    </xdr:from>
    <xdr:ext cx="405111" cy="259045"/>
    <xdr:sp macro="" textlink="">
      <xdr:nvSpPr>
        <xdr:cNvPr id="347" name="【認定こども園・幼稚園・保育所】&#10;有形固定資産減価償却率平均値テキスト">
          <a:extLst>
            <a:ext uri="{FF2B5EF4-FFF2-40B4-BE49-F238E27FC236}">
              <a16:creationId xmlns:a16="http://schemas.microsoft.com/office/drawing/2014/main" id="{56AFA1CB-0DEB-4263-8630-120475F8A05D}"/>
            </a:ext>
          </a:extLst>
        </xdr:cNvPr>
        <xdr:cNvSpPr txBox="1"/>
      </xdr:nvSpPr>
      <xdr:spPr>
        <a:xfrm>
          <a:off x="14414500" y="614010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126637</xdr:rowOff>
    </xdr:from>
    <xdr:to>
      <xdr:col>85</xdr:col>
      <xdr:colOff>177800</xdr:colOff>
      <xdr:row>37</xdr:row>
      <xdr:rowOff>56787</xdr:rowOff>
    </xdr:to>
    <xdr:sp macro="" textlink="">
      <xdr:nvSpPr>
        <xdr:cNvPr id="348" name="フローチャート: 判断 347">
          <a:extLst>
            <a:ext uri="{FF2B5EF4-FFF2-40B4-BE49-F238E27FC236}">
              <a16:creationId xmlns:a16="http://schemas.microsoft.com/office/drawing/2014/main" id="{DDBB085A-4506-4831-B7CD-A0857C621DB9}"/>
            </a:ext>
          </a:extLst>
        </xdr:cNvPr>
        <xdr:cNvSpPr/>
      </xdr:nvSpPr>
      <xdr:spPr>
        <a:xfrm>
          <a:off x="14325600" y="6161677"/>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131536</xdr:rowOff>
    </xdr:from>
    <xdr:to>
      <xdr:col>81</xdr:col>
      <xdr:colOff>101600</xdr:colOff>
      <xdr:row>37</xdr:row>
      <xdr:rowOff>61686</xdr:rowOff>
    </xdr:to>
    <xdr:sp macro="" textlink="">
      <xdr:nvSpPr>
        <xdr:cNvPr id="349" name="フローチャート: 判断 348">
          <a:extLst>
            <a:ext uri="{FF2B5EF4-FFF2-40B4-BE49-F238E27FC236}">
              <a16:creationId xmlns:a16="http://schemas.microsoft.com/office/drawing/2014/main" id="{4A8AC620-95A0-4120-96B0-3F37F20CF872}"/>
            </a:ext>
          </a:extLst>
        </xdr:cNvPr>
        <xdr:cNvSpPr/>
      </xdr:nvSpPr>
      <xdr:spPr>
        <a:xfrm>
          <a:off x="13578840" y="616657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159294</xdr:rowOff>
    </xdr:from>
    <xdr:to>
      <xdr:col>76</xdr:col>
      <xdr:colOff>165100</xdr:colOff>
      <xdr:row>37</xdr:row>
      <xdr:rowOff>89444</xdr:rowOff>
    </xdr:to>
    <xdr:sp macro="" textlink="">
      <xdr:nvSpPr>
        <xdr:cNvPr id="350" name="フローチャート: 判断 349">
          <a:extLst>
            <a:ext uri="{FF2B5EF4-FFF2-40B4-BE49-F238E27FC236}">
              <a16:creationId xmlns:a16="http://schemas.microsoft.com/office/drawing/2014/main" id="{4313835E-EDBE-4108-843F-35B3D40E8E69}"/>
            </a:ext>
          </a:extLst>
        </xdr:cNvPr>
        <xdr:cNvSpPr/>
      </xdr:nvSpPr>
      <xdr:spPr>
        <a:xfrm>
          <a:off x="12804140" y="619433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351" name="テキスト ボックス 350">
          <a:extLst>
            <a:ext uri="{FF2B5EF4-FFF2-40B4-BE49-F238E27FC236}">
              <a16:creationId xmlns:a16="http://schemas.microsoft.com/office/drawing/2014/main" id="{11017396-0B92-4F5B-A274-620626357F4C}"/>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352" name="テキスト ボックス 351">
          <a:extLst>
            <a:ext uri="{FF2B5EF4-FFF2-40B4-BE49-F238E27FC236}">
              <a16:creationId xmlns:a16="http://schemas.microsoft.com/office/drawing/2014/main" id="{0D03ED29-8AEC-486D-A719-243167AE26FB}"/>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353" name="テキスト ボックス 352">
          <a:extLst>
            <a:ext uri="{FF2B5EF4-FFF2-40B4-BE49-F238E27FC236}">
              <a16:creationId xmlns:a16="http://schemas.microsoft.com/office/drawing/2014/main" id="{39675CC4-9E41-4855-93CD-7A17357E9803}"/>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354" name="テキスト ボックス 353">
          <a:extLst>
            <a:ext uri="{FF2B5EF4-FFF2-40B4-BE49-F238E27FC236}">
              <a16:creationId xmlns:a16="http://schemas.microsoft.com/office/drawing/2014/main" id="{39B3C725-3602-4762-AFD5-7E0DB6510903}"/>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355" name="テキスト ボックス 354">
          <a:extLst>
            <a:ext uri="{FF2B5EF4-FFF2-40B4-BE49-F238E27FC236}">
              <a16:creationId xmlns:a16="http://schemas.microsoft.com/office/drawing/2014/main" id="{5745FABC-915C-4158-BCF7-9B4067323805}"/>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74386</xdr:rowOff>
    </xdr:from>
    <xdr:to>
      <xdr:col>81</xdr:col>
      <xdr:colOff>101600</xdr:colOff>
      <xdr:row>36</xdr:row>
      <xdr:rowOff>4536</xdr:rowOff>
    </xdr:to>
    <xdr:sp macro="" textlink="">
      <xdr:nvSpPr>
        <xdr:cNvPr id="356" name="楕円 355">
          <a:extLst>
            <a:ext uri="{FF2B5EF4-FFF2-40B4-BE49-F238E27FC236}">
              <a16:creationId xmlns:a16="http://schemas.microsoft.com/office/drawing/2014/main" id="{4584ACB6-6229-4B50-B295-D6A71327661D}"/>
            </a:ext>
          </a:extLst>
        </xdr:cNvPr>
        <xdr:cNvSpPr/>
      </xdr:nvSpPr>
      <xdr:spPr>
        <a:xfrm>
          <a:off x="13578840" y="59417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35</xdr:row>
      <xdr:rowOff>131536</xdr:rowOff>
    </xdr:from>
    <xdr:to>
      <xdr:col>76</xdr:col>
      <xdr:colOff>165100</xdr:colOff>
      <xdr:row>36</xdr:row>
      <xdr:rowOff>61686</xdr:rowOff>
    </xdr:to>
    <xdr:sp macro="" textlink="">
      <xdr:nvSpPr>
        <xdr:cNvPr id="357" name="楕円 356">
          <a:extLst>
            <a:ext uri="{FF2B5EF4-FFF2-40B4-BE49-F238E27FC236}">
              <a16:creationId xmlns:a16="http://schemas.microsoft.com/office/drawing/2014/main" id="{1DE8C250-0468-4DF9-9F57-2E9DE768DBE2}"/>
            </a:ext>
          </a:extLst>
        </xdr:cNvPr>
        <xdr:cNvSpPr/>
      </xdr:nvSpPr>
      <xdr:spPr>
        <a:xfrm>
          <a:off x="12804140" y="599893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125186</xdr:rowOff>
    </xdr:from>
    <xdr:to>
      <xdr:col>81</xdr:col>
      <xdr:colOff>50800</xdr:colOff>
      <xdr:row>36</xdr:row>
      <xdr:rowOff>10886</xdr:rowOff>
    </xdr:to>
    <xdr:cxnSp macro="">
      <xdr:nvCxnSpPr>
        <xdr:cNvPr id="358" name="直線コネクタ 357">
          <a:extLst>
            <a:ext uri="{FF2B5EF4-FFF2-40B4-BE49-F238E27FC236}">
              <a16:creationId xmlns:a16="http://schemas.microsoft.com/office/drawing/2014/main" id="{16A78CF2-8F9E-4208-83E1-46A75CF89262}"/>
            </a:ext>
          </a:extLst>
        </xdr:cNvPr>
        <xdr:cNvCxnSpPr/>
      </xdr:nvCxnSpPr>
      <xdr:spPr>
        <a:xfrm flipV="1">
          <a:off x="12854940" y="5992586"/>
          <a:ext cx="7747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52813</xdr:rowOff>
    </xdr:from>
    <xdr:ext cx="405111" cy="259045"/>
    <xdr:sp macro="" textlink="">
      <xdr:nvSpPr>
        <xdr:cNvPr id="359" name="n_1aveValue【認定こども園・幼稚園・保育所】&#10;有形固定資産減価償却率">
          <a:extLst>
            <a:ext uri="{FF2B5EF4-FFF2-40B4-BE49-F238E27FC236}">
              <a16:creationId xmlns:a16="http://schemas.microsoft.com/office/drawing/2014/main" id="{3915A11D-7B69-48A7-B6BA-7911AE1BB5CB}"/>
            </a:ext>
          </a:extLst>
        </xdr:cNvPr>
        <xdr:cNvSpPr txBox="1"/>
      </xdr:nvSpPr>
      <xdr:spPr>
        <a:xfrm>
          <a:off x="13437244" y="62554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80571</xdr:rowOff>
    </xdr:from>
    <xdr:ext cx="405111" cy="259045"/>
    <xdr:sp macro="" textlink="">
      <xdr:nvSpPr>
        <xdr:cNvPr id="360" name="n_2aveValue【認定こども園・幼稚園・保育所】&#10;有形固定資産減価償却率">
          <a:extLst>
            <a:ext uri="{FF2B5EF4-FFF2-40B4-BE49-F238E27FC236}">
              <a16:creationId xmlns:a16="http://schemas.microsoft.com/office/drawing/2014/main" id="{6CCE7844-EAAB-465F-A633-B72E6D8F2452}"/>
            </a:ext>
          </a:extLst>
        </xdr:cNvPr>
        <xdr:cNvSpPr txBox="1"/>
      </xdr:nvSpPr>
      <xdr:spPr>
        <a:xfrm>
          <a:off x="12675244" y="62832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21063</xdr:rowOff>
    </xdr:from>
    <xdr:ext cx="405111" cy="259045"/>
    <xdr:sp macro="" textlink="">
      <xdr:nvSpPr>
        <xdr:cNvPr id="361" name="n_1mainValue【認定こども園・幼稚園・保育所】&#10;有形固定資産減価償却率">
          <a:extLst>
            <a:ext uri="{FF2B5EF4-FFF2-40B4-BE49-F238E27FC236}">
              <a16:creationId xmlns:a16="http://schemas.microsoft.com/office/drawing/2014/main" id="{EDBD34CD-942B-458C-8FC2-4D891F5017BC}"/>
            </a:ext>
          </a:extLst>
        </xdr:cNvPr>
        <xdr:cNvSpPr txBox="1"/>
      </xdr:nvSpPr>
      <xdr:spPr>
        <a:xfrm>
          <a:off x="13437244" y="57208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78213</xdr:rowOff>
    </xdr:from>
    <xdr:ext cx="405111" cy="259045"/>
    <xdr:sp macro="" textlink="">
      <xdr:nvSpPr>
        <xdr:cNvPr id="362" name="n_2mainValue【認定こども園・幼稚園・保育所】&#10;有形固定資産減価償却率">
          <a:extLst>
            <a:ext uri="{FF2B5EF4-FFF2-40B4-BE49-F238E27FC236}">
              <a16:creationId xmlns:a16="http://schemas.microsoft.com/office/drawing/2014/main" id="{C82EE08C-CB23-41B7-9022-14CF946146B9}"/>
            </a:ext>
          </a:extLst>
        </xdr:cNvPr>
        <xdr:cNvSpPr txBox="1"/>
      </xdr:nvSpPr>
      <xdr:spPr>
        <a:xfrm>
          <a:off x="12675244" y="5777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363" name="正方形/長方形 362">
          <a:extLst>
            <a:ext uri="{FF2B5EF4-FFF2-40B4-BE49-F238E27FC236}">
              <a16:creationId xmlns:a16="http://schemas.microsoft.com/office/drawing/2014/main" id="{6E4306ED-CA7A-44C3-9A42-753A1EF039F8}"/>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64" name="正方形/長方形 363">
          <a:extLst>
            <a:ext uri="{FF2B5EF4-FFF2-40B4-BE49-F238E27FC236}">
              <a16:creationId xmlns:a16="http://schemas.microsoft.com/office/drawing/2014/main" id="{20573ADE-8D4F-41F8-9E51-C59B06CBBF2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65" name="正方形/長方形 364">
          <a:extLst>
            <a:ext uri="{FF2B5EF4-FFF2-40B4-BE49-F238E27FC236}">
              <a16:creationId xmlns:a16="http://schemas.microsoft.com/office/drawing/2014/main" id="{57A79616-687D-414F-ABFF-AD8ADB5791B9}"/>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66" name="正方形/長方形 365">
          <a:extLst>
            <a:ext uri="{FF2B5EF4-FFF2-40B4-BE49-F238E27FC236}">
              <a16:creationId xmlns:a16="http://schemas.microsoft.com/office/drawing/2014/main" id="{4B416124-A655-4A08-8E39-4936CFD7F0E6}"/>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67" name="正方形/長方形 366">
          <a:extLst>
            <a:ext uri="{FF2B5EF4-FFF2-40B4-BE49-F238E27FC236}">
              <a16:creationId xmlns:a16="http://schemas.microsoft.com/office/drawing/2014/main" id="{49CD6C43-281B-4965-805C-D15BDFB44ED6}"/>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68" name="正方形/長方形 367">
          <a:extLst>
            <a:ext uri="{FF2B5EF4-FFF2-40B4-BE49-F238E27FC236}">
              <a16:creationId xmlns:a16="http://schemas.microsoft.com/office/drawing/2014/main" id="{9D158164-7267-4A41-8E0A-5F18BF7F5F20}"/>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69" name="正方形/長方形 368">
          <a:extLst>
            <a:ext uri="{FF2B5EF4-FFF2-40B4-BE49-F238E27FC236}">
              <a16:creationId xmlns:a16="http://schemas.microsoft.com/office/drawing/2014/main" id="{691DA09A-5A57-409D-A138-E27750337889}"/>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70" name="正方形/長方形 369">
          <a:extLst>
            <a:ext uri="{FF2B5EF4-FFF2-40B4-BE49-F238E27FC236}">
              <a16:creationId xmlns:a16="http://schemas.microsoft.com/office/drawing/2014/main" id="{28A3ADC8-4EC2-4486-A868-F0CB3375385C}"/>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371" name="テキスト ボックス 370">
          <a:extLst>
            <a:ext uri="{FF2B5EF4-FFF2-40B4-BE49-F238E27FC236}">
              <a16:creationId xmlns:a16="http://schemas.microsoft.com/office/drawing/2014/main" id="{4794C2C5-EECD-4458-9473-6373776ACE31}"/>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372" name="直線コネクタ 371">
          <a:extLst>
            <a:ext uri="{FF2B5EF4-FFF2-40B4-BE49-F238E27FC236}">
              <a16:creationId xmlns:a16="http://schemas.microsoft.com/office/drawing/2014/main" id="{F880C4FA-C6E5-4DF0-BDCC-06D4F057F5F4}"/>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373" name="直線コネクタ 372">
          <a:extLst>
            <a:ext uri="{FF2B5EF4-FFF2-40B4-BE49-F238E27FC236}">
              <a16:creationId xmlns:a16="http://schemas.microsoft.com/office/drawing/2014/main" id="{0F2C05D0-309D-4C48-A132-A3876FD37349}"/>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374" name="テキスト ボックス 373">
          <a:extLst>
            <a:ext uri="{FF2B5EF4-FFF2-40B4-BE49-F238E27FC236}">
              <a16:creationId xmlns:a16="http://schemas.microsoft.com/office/drawing/2014/main" id="{5AEF31D6-89A3-4CBE-9BEE-764A692F52D7}"/>
            </a:ext>
          </a:extLst>
        </xdr:cNvPr>
        <xdr:cNvSpPr txBox="1"/>
      </xdr:nvSpPr>
      <xdr:spPr>
        <a:xfrm>
          <a:off x="1569484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375" name="直線コネクタ 374">
          <a:extLst>
            <a:ext uri="{FF2B5EF4-FFF2-40B4-BE49-F238E27FC236}">
              <a16:creationId xmlns:a16="http://schemas.microsoft.com/office/drawing/2014/main" id="{8908F685-61C9-4554-BF30-8D01B4DDA6CC}"/>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376" name="テキスト ボックス 375">
          <a:extLst>
            <a:ext uri="{FF2B5EF4-FFF2-40B4-BE49-F238E27FC236}">
              <a16:creationId xmlns:a16="http://schemas.microsoft.com/office/drawing/2014/main" id="{CBA938E0-D7C4-4577-902A-2FA5C85D389A}"/>
            </a:ext>
          </a:extLst>
        </xdr:cNvPr>
        <xdr:cNvSpPr txBox="1"/>
      </xdr:nvSpPr>
      <xdr:spPr>
        <a:xfrm>
          <a:off x="1569484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377" name="直線コネクタ 376">
          <a:extLst>
            <a:ext uri="{FF2B5EF4-FFF2-40B4-BE49-F238E27FC236}">
              <a16:creationId xmlns:a16="http://schemas.microsoft.com/office/drawing/2014/main" id="{4CCC5C4C-5FCF-4414-8588-5FE5570A292C}"/>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378" name="テキスト ボックス 377">
          <a:extLst>
            <a:ext uri="{FF2B5EF4-FFF2-40B4-BE49-F238E27FC236}">
              <a16:creationId xmlns:a16="http://schemas.microsoft.com/office/drawing/2014/main" id="{8CC64957-0CD1-4605-B550-07C4F6BD247C}"/>
            </a:ext>
          </a:extLst>
        </xdr:cNvPr>
        <xdr:cNvSpPr txBox="1"/>
      </xdr:nvSpPr>
      <xdr:spPr>
        <a:xfrm>
          <a:off x="1569484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379" name="直線コネクタ 378">
          <a:extLst>
            <a:ext uri="{FF2B5EF4-FFF2-40B4-BE49-F238E27FC236}">
              <a16:creationId xmlns:a16="http://schemas.microsoft.com/office/drawing/2014/main" id="{DA2ECE79-9A5B-416D-AE5B-AE4595848E5F}"/>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380" name="テキスト ボックス 379">
          <a:extLst>
            <a:ext uri="{FF2B5EF4-FFF2-40B4-BE49-F238E27FC236}">
              <a16:creationId xmlns:a16="http://schemas.microsoft.com/office/drawing/2014/main" id="{F0A419F0-AC18-45FC-9696-93E81064471A}"/>
            </a:ext>
          </a:extLst>
        </xdr:cNvPr>
        <xdr:cNvSpPr txBox="1"/>
      </xdr:nvSpPr>
      <xdr:spPr>
        <a:xfrm>
          <a:off x="1569484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381" name="直線コネクタ 380">
          <a:extLst>
            <a:ext uri="{FF2B5EF4-FFF2-40B4-BE49-F238E27FC236}">
              <a16:creationId xmlns:a16="http://schemas.microsoft.com/office/drawing/2014/main" id="{6BF1CC51-256A-4137-B7C5-1B05D9B65A01}"/>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382" name="テキスト ボックス 381">
          <a:extLst>
            <a:ext uri="{FF2B5EF4-FFF2-40B4-BE49-F238E27FC236}">
              <a16:creationId xmlns:a16="http://schemas.microsoft.com/office/drawing/2014/main" id="{DD1B4E6C-D6E7-4472-BD28-9799CF85CAC8}"/>
            </a:ext>
          </a:extLst>
        </xdr:cNvPr>
        <xdr:cNvSpPr txBox="1"/>
      </xdr:nvSpPr>
      <xdr:spPr>
        <a:xfrm>
          <a:off x="1569484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383" name="直線コネクタ 382">
          <a:extLst>
            <a:ext uri="{FF2B5EF4-FFF2-40B4-BE49-F238E27FC236}">
              <a16:creationId xmlns:a16="http://schemas.microsoft.com/office/drawing/2014/main" id="{929091E8-0140-44CE-8F6A-CD642E83D3D6}"/>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384" name="テキスト ボックス 383">
          <a:extLst>
            <a:ext uri="{FF2B5EF4-FFF2-40B4-BE49-F238E27FC236}">
              <a16:creationId xmlns:a16="http://schemas.microsoft.com/office/drawing/2014/main" id="{337A3213-D212-47BC-9CF7-3C380ABECD1B}"/>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385" name="【認定こども園・幼稚園・保育所】&#10;一人当たり面積グラフ枠">
          <a:extLst>
            <a:ext uri="{FF2B5EF4-FFF2-40B4-BE49-F238E27FC236}">
              <a16:creationId xmlns:a16="http://schemas.microsoft.com/office/drawing/2014/main" id="{0752C81E-CEEA-4566-A51D-C61E2F13D08A}"/>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101600</xdr:rowOff>
    </xdr:from>
    <xdr:to>
      <xdr:col>116</xdr:col>
      <xdr:colOff>62864</xdr:colOff>
      <xdr:row>41</xdr:row>
      <xdr:rowOff>142240</xdr:rowOff>
    </xdr:to>
    <xdr:cxnSp macro="">
      <xdr:nvCxnSpPr>
        <xdr:cNvPr id="386" name="直線コネクタ 385">
          <a:extLst>
            <a:ext uri="{FF2B5EF4-FFF2-40B4-BE49-F238E27FC236}">
              <a16:creationId xmlns:a16="http://schemas.microsoft.com/office/drawing/2014/main" id="{F4F3484E-580A-4AFA-A881-C8BB0662ABA4}"/>
            </a:ext>
          </a:extLst>
        </xdr:cNvPr>
        <xdr:cNvCxnSpPr/>
      </xdr:nvCxnSpPr>
      <xdr:spPr>
        <a:xfrm flipV="1">
          <a:off x="19509104" y="5633720"/>
          <a:ext cx="0" cy="1381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146067</xdr:rowOff>
    </xdr:from>
    <xdr:ext cx="469744" cy="259045"/>
    <xdr:sp macro="" textlink="">
      <xdr:nvSpPr>
        <xdr:cNvPr id="387" name="【認定こども園・幼稚園・保育所】&#10;一人当たり面積最小値テキスト">
          <a:extLst>
            <a:ext uri="{FF2B5EF4-FFF2-40B4-BE49-F238E27FC236}">
              <a16:creationId xmlns:a16="http://schemas.microsoft.com/office/drawing/2014/main" id="{B97853D9-9495-4B32-BE8D-FE7C6465BB00}"/>
            </a:ext>
          </a:extLst>
        </xdr:cNvPr>
        <xdr:cNvSpPr txBox="1"/>
      </xdr:nvSpPr>
      <xdr:spPr>
        <a:xfrm>
          <a:off x="19547840" y="7019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142240</xdr:rowOff>
    </xdr:from>
    <xdr:to>
      <xdr:col>116</xdr:col>
      <xdr:colOff>152400</xdr:colOff>
      <xdr:row>41</xdr:row>
      <xdr:rowOff>142240</xdr:rowOff>
    </xdr:to>
    <xdr:cxnSp macro="">
      <xdr:nvCxnSpPr>
        <xdr:cNvPr id="388" name="直線コネクタ 387">
          <a:extLst>
            <a:ext uri="{FF2B5EF4-FFF2-40B4-BE49-F238E27FC236}">
              <a16:creationId xmlns:a16="http://schemas.microsoft.com/office/drawing/2014/main" id="{CE3DE9D2-103D-4F3D-AB19-7196046D81D7}"/>
            </a:ext>
          </a:extLst>
        </xdr:cNvPr>
        <xdr:cNvCxnSpPr/>
      </xdr:nvCxnSpPr>
      <xdr:spPr>
        <a:xfrm>
          <a:off x="19443700" y="70154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48277</xdr:rowOff>
    </xdr:from>
    <xdr:ext cx="469744" cy="259045"/>
    <xdr:sp macro="" textlink="">
      <xdr:nvSpPr>
        <xdr:cNvPr id="389" name="【認定こども園・幼稚園・保育所】&#10;一人当たり面積最大値テキスト">
          <a:extLst>
            <a:ext uri="{FF2B5EF4-FFF2-40B4-BE49-F238E27FC236}">
              <a16:creationId xmlns:a16="http://schemas.microsoft.com/office/drawing/2014/main" id="{2A1380D2-6309-4EF7-AE5E-B07A0352EC5B}"/>
            </a:ext>
          </a:extLst>
        </xdr:cNvPr>
        <xdr:cNvSpPr txBox="1"/>
      </xdr:nvSpPr>
      <xdr:spPr>
        <a:xfrm>
          <a:off x="19547840" y="5412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101600</xdr:rowOff>
    </xdr:from>
    <xdr:to>
      <xdr:col>116</xdr:col>
      <xdr:colOff>152400</xdr:colOff>
      <xdr:row>33</xdr:row>
      <xdr:rowOff>101600</xdr:rowOff>
    </xdr:to>
    <xdr:cxnSp macro="">
      <xdr:nvCxnSpPr>
        <xdr:cNvPr id="390" name="直線コネクタ 389">
          <a:extLst>
            <a:ext uri="{FF2B5EF4-FFF2-40B4-BE49-F238E27FC236}">
              <a16:creationId xmlns:a16="http://schemas.microsoft.com/office/drawing/2014/main" id="{608E40ED-88D2-48BA-94C9-0E85FBBCF588}"/>
            </a:ext>
          </a:extLst>
        </xdr:cNvPr>
        <xdr:cNvCxnSpPr/>
      </xdr:nvCxnSpPr>
      <xdr:spPr>
        <a:xfrm>
          <a:off x="19443700" y="56337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125747</xdr:rowOff>
    </xdr:from>
    <xdr:ext cx="469744" cy="259045"/>
    <xdr:sp macro="" textlink="">
      <xdr:nvSpPr>
        <xdr:cNvPr id="391" name="【認定こども園・幼稚園・保育所】&#10;一人当たり面積平均値テキスト">
          <a:extLst>
            <a:ext uri="{FF2B5EF4-FFF2-40B4-BE49-F238E27FC236}">
              <a16:creationId xmlns:a16="http://schemas.microsoft.com/office/drawing/2014/main" id="{8A02BA83-2590-4B3C-AD91-6967CF9DF128}"/>
            </a:ext>
          </a:extLst>
        </xdr:cNvPr>
        <xdr:cNvSpPr txBox="1"/>
      </xdr:nvSpPr>
      <xdr:spPr>
        <a:xfrm>
          <a:off x="19547840" y="649606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147320</xdr:rowOff>
    </xdr:from>
    <xdr:to>
      <xdr:col>116</xdr:col>
      <xdr:colOff>114300</xdr:colOff>
      <xdr:row>39</xdr:row>
      <xdr:rowOff>77470</xdr:rowOff>
    </xdr:to>
    <xdr:sp macro="" textlink="">
      <xdr:nvSpPr>
        <xdr:cNvPr id="392" name="フローチャート: 判断 391">
          <a:extLst>
            <a:ext uri="{FF2B5EF4-FFF2-40B4-BE49-F238E27FC236}">
              <a16:creationId xmlns:a16="http://schemas.microsoft.com/office/drawing/2014/main" id="{A15994BF-3653-466D-9B08-9D3956F0437B}"/>
            </a:ext>
          </a:extLst>
        </xdr:cNvPr>
        <xdr:cNvSpPr/>
      </xdr:nvSpPr>
      <xdr:spPr>
        <a:xfrm>
          <a:off x="19458940" y="65176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10160</xdr:rowOff>
    </xdr:from>
    <xdr:to>
      <xdr:col>112</xdr:col>
      <xdr:colOff>38100</xdr:colOff>
      <xdr:row>39</xdr:row>
      <xdr:rowOff>111760</xdr:rowOff>
    </xdr:to>
    <xdr:sp macro="" textlink="">
      <xdr:nvSpPr>
        <xdr:cNvPr id="393" name="フローチャート: 判断 392">
          <a:extLst>
            <a:ext uri="{FF2B5EF4-FFF2-40B4-BE49-F238E27FC236}">
              <a16:creationId xmlns:a16="http://schemas.microsoft.com/office/drawing/2014/main" id="{A8880B53-F2F2-4C5B-A5DE-F7A9BBB2E9F4}"/>
            </a:ext>
          </a:extLst>
        </xdr:cNvPr>
        <xdr:cNvSpPr/>
      </xdr:nvSpPr>
      <xdr:spPr>
        <a:xfrm>
          <a:off x="18735040" y="65481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22860</xdr:rowOff>
    </xdr:from>
    <xdr:to>
      <xdr:col>107</xdr:col>
      <xdr:colOff>101600</xdr:colOff>
      <xdr:row>39</xdr:row>
      <xdr:rowOff>124460</xdr:rowOff>
    </xdr:to>
    <xdr:sp macro="" textlink="">
      <xdr:nvSpPr>
        <xdr:cNvPr id="394" name="フローチャート: 判断 393">
          <a:extLst>
            <a:ext uri="{FF2B5EF4-FFF2-40B4-BE49-F238E27FC236}">
              <a16:creationId xmlns:a16="http://schemas.microsoft.com/office/drawing/2014/main" id="{24FFF7CD-1293-4563-8F14-251F5435207D}"/>
            </a:ext>
          </a:extLst>
        </xdr:cNvPr>
        <xdr:cNvSpPr/>
      </xdr:nvSpPr>
      <xdr:spPr>
        <a:xfrm>
          <a:off x="17937480" y="6560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395" name="テキスト ボックス 394">
          <a:extLst>
            <a:ext uri="{FF2B5EF4-FFF2-40B4-BE49-F238E27FC236}">
              <a16:creationId xmlns:a16="http://schemas.microsoft.com/office/drawing/2014/main" id="{88A33A93-C51C-431E-9CBD-408DD4ECF1DF}"/>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396" name="テキスト ボックス 395">
          <a:extLst>
            <a:ext uri="{FF2B5EF4-FFF2-40B4-BE49-F238E27FC236}">
              <a16:creationId xmlns:a16="http://schemas.microsoft.com/office/drawing/2014/main" id="{C2DD0BAF-1979-406F-A29A-F9E9AEF4AC29}"/>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397" name="テキスト ボックス 396">
          <a:extLst>
            <a:ext uri="{FF2B5EF4-FFF2-40B4-BE49-F238E27FC236}">
              <a16:creationId xmlns:a16="http://schemas.microsoft.com/office/drawing/2014/main" id="{A8D729A0-1C3D-45D3-9DA8-68DFB3ACAC7F}"/>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398" name="テキスト ボックス 397">
          <a:extLst>
            <a:ext uri="{FF2B5EF4-FFF2-40B4-BE49-F238E27FC236}">
              <a16:creationId xmlns:a16="http://schemas.microsoft.com/office/drawing/2014/main" id="{4AF7CC55-4DF0-4496-BD98-9C99B60C0089}"/>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399" name="テキスト ボックス 398">
          <a:extLst>
            <a:ext uri="{FF2B5EF4-FFF2-40B4-BE49-F238E27FC236}">
              <a16:creationId xmlns:a16="http://schemas.microsoft.com/office/drawing/2014/main" id="{468C22EE-4F20-498F-911E-2AB5EFFFD298}"/>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128270</xdr:rowOff>
    </xdr:from>
    <xdr:to>
      <xdr:col>112</xdr:col>
      <xdr:colOff>38100</xdr:colOff>
      <xdr:row>40</xdr:row>
      <xdr:rowOff>58420</xdr:rowOff>
    </xdr:to>
    <xdr:sp macro="" textlink="">
      <xdr:nvSpPr>
        <xdr:cNvPr id="400" name="楕円 399">
          <a:extLst>
            <a:ext uri="{FF2B5EF4-FFF2-40B4-BE49-F238E27FC236}">
              <a16:creationId xmlns:a16="http://schemas.microsoft.com/office/drawing/2014/main" id="{9C065281-E448-4444-BEC8-10A9D3B639A1}"/>
            </a:ext>
          </a:extLst>
        </xdr:cNvPr>
        <xdr:cNvSpPr/>
      </xdr:nvSpPr>
      <xdr:spPr>
        <a:xfrm>
          <a:off x="18735040" y="66662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7620</xdr:rowOff>
    </xdr:from>
    <xdr:to>
      <xdr:col>107</xdr:col>
      <xdr:colOff>101600</xdr:colOff>
      <xdr:row>39</xdr:row>
      <xdr:rowOff>109220</xdr:rowOff>
    </xdr:to>
    <xdr:sp macro="" textlink="">
      <xdr:nvSpPr>
        <xdr:cNvPr id="401" name="楕円 400">
          <a:extLst>
            <a:ext uri="{FF2B5EF4-FFF2-40B4-BE49-F238E27FC236}">
              <a16:creationId xmlns:a16="http://schemas.microsoft.com/office/drawing/2014/main" id="{925F76B3-3B55-4B7A-A6E5-ABAD1E039DE5}"/>
            </a:ext>
          </a:extLst>
        </xdr:cNvPr>
        <xdr:cNvSpPr/>
      </xdr:nvSpPr>
      <xdr:spPr>
        <a:xfrm>
          <a:off x="17937480" y="6545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58420</xdr:rowOff>
    </xdr:from>
    <xdr:to>
      <xdr:col>111</xdr:col>
      <xdr:colOff>177800</xdr:colOff>
      <xdr:row>40</xdr:row>
      <xdr:rowOff>7620</xdr:rowOff>
    </xdr:to>
    <xdr:cxnSp macro="">
      <xdr:nvCxnSpPr>
        <xdr:cNvPr id="402" name="直線コネクタ 401">
          <a:extLst>
            <a:ext uri="{FF2B5EF4-FFF2-40B4-BE49-F238E27FC236}">
              <a16:creationId xmlns:a16="http://schemas.microsoft.com/office/drawing/2014/main" id="{6ECE1D06-C719-4A6C-BDF1-80FB814CB381}"/>
            </a:ext>
          </a:extLst>
        </xdr:cNvPr>
        <xdr:cNvCxnSpPr/>
      </xdr:nvCxnSpPr>
      <xdr:spPr>
        <a:xfrm>
          <a:off x="17988280" y="6596380"/>
          <a:ext cx="789940" cy="1168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128287</xdr:rowOff>
    </xdr:from>
    <xdr:ext cx="469744" cy="259045"/>
    <xdr:sp macro="" textlink="">
      <xdr:nvSpPr>
        <xdr:cNvPr id="403" name="n_1aveValue【認定こども園・幼稚園・保育所】&#10;一人当たり面積">
          <a:extLst>
            <a:ext uri="{FF2B5EF4-FFF2-40B4-BE49-F238E27FC236}">
              <a16:creationId xmlns:a16="http://schemas.microsoft.com/office/drawing/2014/main" id="{15ED4653-E84B-4FC8-8A7E-147917A58ABA}"/>
            </a:ext>
          </a:extLst>
        </xdr:cNvPr>
        <xdr:cNvSpPr txBox="1"/>
      </xdr:nvSpPr>
      <xdr:spPr>
        <a:xfrm>
          <a:off x="18561127" y="6330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39</xdr:row>
      <xdr:rowOff>115587</xdr:rowOff>
    </xdr:from>
    <xdr:ext cx="469744" cy="259045"/>
    <xdr:sp macro="" textlink="">
      <xdr:nvSpPr>
        <xdr:cNvPr id="404" name="n_2aveValue【認定こども園・幼稚園・保育所】&#10;一人当たり面積">
          <a:extLst>
            <a:ext uri="{FF2B5EF4-FFF2-40B4-BE49-F238E27FC236}">
              <a16:creationId xmlns:a16="http://schemas.microsoft.com/office/drawing/2014/main" id="{13B1F2C6-8F92-4269-B491-9896B6042D6E}"/>
            </a:ext>
          </a:extLst>
        </xdr:cNvPr>
        <xdr:cNvSpPr txBox="1"/>
      </xdr:nvSpPr>
      <xdr:spPr>
        <a:xfrm>
          <a:off x="17776267" y="6653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40</xdr:row>
      <xdr:rowOff>49547</xdr:rowOff>
    </xdr:from>
    <xdr:ext cx="469744" cy="259045"/>
    <xdr:sp macro="" textlink="">
      <xdr:nvSpPr>
        <xdr:cNvPr id="405" name="n_1mainValue【認定こども園・幼稚園・保育所】&#10;一人当たり面積">
          <a:extLst>
            <a:ext uri="{FF2B5EF4-FFF2-40B4-BE49-F238E27FC236}">
              <a16:creationId xmlns:a16="http://schemas.microsoft.com/office/drawing/2014/main" id="{AFB98CC2-8D4E-4E31-8984-D91901BA5CCF}"/>
            </a:ext>
          </a:extLst>
        </xdr:cNvPr>
        <xdr:cNvSpPr txBox="1"/>
      </xdr:nvSpPr>
      <xdr:spPr>
        <a:xfrm>
          <a:off x="18561127" y="6755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125747</xdr:rowOff>
    </xdr:from>
    <xdr:ext cx="469744" cy="259045"/>
    <xdr:sp macro="" textlink="">
      <xdr:nvSpPr>
        <xdr:cNvPr id="406" name="n_2mainValue【認定こども園・幼稚園・保育所】&#10;一人当たり面積">
          <a:extLst>
            <a:ext uri="{FF2B5EF4-FFF2-40B4-BE49-F238E27FC236}">
              <a16:creationId xmlns:a16="http://schemas.microsoft.com/office/drawing/2014/main" id="{99875CC2-8D2D-4AB6-B375-691DD9FE3AF3}"/>
            </a:ext>
          </a:extLst>
        </xdr:cNvPr>
        <xdr:cNvSpPr txBox="1"/>
      </xdr:nvSpPr>
      <xdr:spPr>
        <a:xfrm>
          <a:off x="17776267" y="6328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07" name="正方形/長方形 406">
          <a:extLst>
            <a:ext uri="{FF2B5EF4-FFF2-40B4-BE49-F238E27FC236}">
              <a16:creationId xmlns:a16="http://schemas.microsoft.com/office/drawing/2014/main" id="{A211F678-80AB-4A57-BA24-18F9E1119794}"/>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08" name="正方形/長方形 407">
          <a:extLst>
            <a:ext uri="{FF2B5EF4-FFF2-40B4-BE49-F238E27FC236}">
              <a16:creationId xmlns:a16="http://schemas.microsoft.com/office/drawing/2014/main" id="{BA227AAE-2BD3-4013-8931-50BB38622C29}"/>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09" name="正方形/長方形 408">
          <a:extLst>
            <a:ext uri="{FF2B5EF4-FFF2-40B4-BE49-F238E27FC236}">
              <a16:creationId xmlns:a16="http://schemas.microsoft.com/office/drawing/2014/main" id="{F9DBBB57-4931-4856-A79C-3FBB5A4EB1AB}"/>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10" name="正方形/長方形 409">
          <a:extLst>
            <a:ext uri="{FF2B5EF4-FFF2-40B4-BE49-F238E27FC236}">
              <a16:creationId xmlns:a16="http://schemas.microsoft.com/office/drawing/2014/main" id="{FC0D390F-97EE-4F3C-B384-C6FB9CCA7448}"/>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11" name="正方形/長方形 410">
          <a:extLst>
            <a:ext uri="{FF2B5EF4-FFF2-40B4-BE49-F238E27FC236}">
              <a16:creationId xmlns:a16="http://schemas.microsoft.com/office/drawing/2014/main" id="{EC8807A6-219D-4DC9-AB28-51D3F8D262A8}"/>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12" name="正方形/長方形 411">
          <a:extLst>
            <a:ext uri="{FF2B5EF4-FFF2-40B4-BE49-F238E27FC236}">
              <a16:creationId xmlns:a16="http://schemas.microsoft.com/office/drawing/2014/main" id="{18D26C7C-BE42-437C-84F8-E7F849E1967F}"/>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13" name="正方形/長方形 412">
          <a:extLst>
            <a:ext uri="{FF2B5EF4-FFF2-40B4-BE49-F238E27FC236}">
              <a16:creationId xmlns:a16="http://schemas.microsoft.com/office/drawing/2014/main" id="{70D5FB29-5F47-4033-ADC6-2317C2825AC0}"/>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414" name="正方形/長方形 413">
          <a:extLst>
            <a:ext uri="{FF2B5EF4-FFF2-40B4-BE49-F238E27FC236}">
              <a16:creationId xmlns:a16="http://schemas.microsoft.com/office/drawing/2014/main" id="{00A2B558-4A11-4C26-8207-5F77935DD470}"/>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415" name="テキスト ボックス 414">
          <a:extLst>
            <a:ext uri="{FF2B5EF4-FFF2-40B4-BE49-F238E27FC236}">
              <a16:creationId xmlns:a16="http://schemas.microsoft.com/office/drawing/2014/main" id="{ADD9EF5D-6BFA-4D7A-A87C-F78B46CBE959}"/>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416" name="直線コネクタ 415">
          <a:extLst>
            <a:ext uri="{FF2B5EF4-FFF2-40B4-BE49-F238E27FC236}">
              <a16:creationId xmlns:a16="http://schemas.microsoft.com/office/drawing/2014/main" id="{3F72ABE2-CBCE-4840-B376-ECFE1C74B1A1}"/>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417" name="直線コネクタ 416">
          <a:extLst>
            <a:ext uri="{FF2B5EF4-FFF2-40B4-BE49-F238E27FC236}">
              <a16:creationId xmlns:a16="http://schemas.microsoft.com/office/drawing/2014/main" id="{A8C020BA-285E-4090-8E92-CE38648A639C}"/>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418" name="テキスト ボックス 417">
          <a:extLst>
            <a:ext uri="{FF2B5EF4-FFF2-40B4-BE49-F238E27FC236}">
              <a16:creationId xmlns:a16="http://schemas.microsoft.com/office/drawing/2014/main" id="{12B538F5-2519-4F95-8DE2-EA704B37742C}"/>
            </a:ext>
          </a:extLst>
        </xdr:cNvPr>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419" name="直線コネクタ 418">
          <a:extLst>
            <a:ext uri="{FF2B5EF4-FFF2-40B4-BE49-F238E27FC236}">
              <a16:creationId xmlns:a16="http://schemas.microsoft.com/office/drawing/2014/main" id="{52300334-251D-4374-97E7-42ECEAA3F65C}"/>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420" name="テキスト ボックス 419">
          <a:extLst>
            <a:ext uri="{FF2B5EF4-FFF2-40B4-BE49-F238E27FC236}">
              <a16:creationId xmlns:a16="http://schemas.microsoft.com/office/drawing/2014/main" id="{F60914EA-7D4E-4CC9-AB5D-464659D04057}"/>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421" name="直線コネクタ 420">
          <a:extLst>
            <a:ext uri="{FF2B5EF4-FFF2-40B4-BE49-F238E27FC236}">
              <a16:creationId xmlns:a16="http://schemas.microsoft.com/office/drawing/2014/main" id="{D333D1D1-E832-4AF1-B4E3-A22463CD553E}"/>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422" name="テキスト ボックス 421">
          <a:extLst>
            <a:ext uri="{FF2B5EF4-FFF2-40B4-BE49-F238E27FC236}">
              <a16:creationId xmlns:a16="http://schemas.microsoft.com/office/drawing/2014/main" id="{5AEB8F16-EDB7-4215-9DCD-060927DBE9E7}"/>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423" name="直線コネクタ 422">
          <a:extLst>
            <a:ext uri="{FF2B5EF4-FFF2-40B4-BE49-F238E27FC236}">
              <a16:creationId xmlns:a16="http://schemas.microsoft.com/office/drawing/2014/main" id="{3028F6C2-7792-4ED6-84FC-0FAA24AF72BB}"/>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424" name="テキスト ボックス 423">
          <a:extLst>
            <a:ext uri="{FF2B5EF4-FFF2-40B4-BE49-F238E27FC236}">
              <a16:creationId xmlns:a16="http://schemas.microsoft.com/office/drawing/2014/main" id="{1EC228E1-F074-4B89-8725-F9CBE96D1DD3}"/>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425" name="直線コネクタ 424">
          <a:extLst>
            <a:ext uri="{FF2B5EF4-FFF2-40B4-BE49-F238E27FC236}">
              <a16:creationId xmlns:a16="http://schemas.microsoft.com/office/drawing/2014/main" id="{E0A360A7-1BD0-4739-9D6F-F167FD8956B6}"/>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426" name="テキスト ボックス 425">
          <a:extLst>
            <a:ext uri="{FF2B5EF4-FFF2-40B4-BE49-F238E27FC236}">
              <a16:creationId xmlns:a16="http://schemas.microsoft.com/office/drawing/2014/main" id="{59BBC086-974D-4CC6-A286-172F7D804789}"/>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427" name="直線コネクタ 426">
          <a:extLst>
            <a:ext uri="{FF2B5EF4-FFF2-40B4-BE49-F238E27FC236}">
              <a16:creationId xmlns:a16="http://schemas.microsoft.com/office/drawing/2014/main" id="{0452086D-544C-441E-AE37-CFAD2F9FA351}"/>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428" name="テキスト ボックス 427">
          <a:extLst>
            <a:ext uri="{FF2B5EF4-FFF2-40B4-BE49-F238E27FC236}">
              <a16:creationId xmlns:a16="http://schemas.microsoft.com/office/drawing/2014/main" id="{9EAA6B0A-6603-4611-AB43-8DF433F03A42}"/>
            </a:ext>
          </a:extLst>
        </xdr:cNvPr>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429" name="直線コネクタ 428">
          <a:extLst>
            <a:ext uri="{FF2B5EF4-FFF2-40B4-BE49-F238E27FC236}">
              <a16:creationId xmlns:a16="http://schemas.microsoft.com/office/drawing/2014/main" id="{526AC391-5702-4517-A660-635F2C49F191}"/>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430" name="テキスト ボックス 429">
          <a:extLst>
            <a:ext uri="{FF2B5EF4-FFF2-40B4-BE49-F238E27FC236}">
              <a16:creationId xmlns:a16="http://schemas.microsoft.com/office/drawing/2014/main" id="{8C96BD6D-EF99-4B49-A7A5-E74F6EACC381}"/>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431" name="【学校施設】&#10;有形固定資産減価償却率グラフ枠">
          <a:extLst>
            <a:ext uri="{FF2B5EF4-FFF2-40B4-BE49-F238E27FC236}">
              <a16:creationId xmlns:a16="http://schemas.microsoft.com/office/drawing/2014/main" id="{53457AC8-93CB-4470-B36D-0CD225048DC5}"/>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111034</xdr:rowOff>
    </xdr:from>
    <xdr:to>
      <xdr:col>85</xdr:col>
      <xdr:colOff>126364</xdr:colOff>
      <xdr:row>63</xdr:row>
      <xdr:rowOff>24493</xdr:rowOff>
    </xdr:to>
    <xdr:cxnSp macro="">
      <xdr:nvCxnSpPr>
        <xdr:cNvPr id="432" name="直線コネクタ 431">
          <a:extLst>
            <a:ext uri="{FF2B5EF4-FFF2-40B4-BE49-F238E27FC236}">
              <a16:creationId xmlns:a16="http://schemas.microsoft.com/office/drawing/2014/main" id="{71389F20-A43A-4634-95EF-6374D3BC70E6}"/>
            </a:ext>
          </a:extLst>
        </xdr:cNvPr>
        <xdr:cNvCxnSpPr/>
      </xdr:nvCxnSpPr>
      <xdr:spPr>
        <a:xfrm flipV="1">
          <a:off x="14375764" y="9331234"/>
          <a:ext cx="0" cy="12545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28320</xdr:rowOff>
    </xdr:from>
    <xdr:ext cx="405111" cy="259045"/>
    <xdr:sp macro="" textlink="">
      <xdr:nvSpPr>
        <xdr:cNvPr id="433" name="【学校施設】&#10;有形固定資産減価償却率最小値テキスト">
          <a:extLst>
            <a:ext uri="{FF2B5EF4-FFF2-40B4-BE49-F238E27FC236}">
              <a16:creationId xmlns:a16="http://schemas.microsoft.com/office/drawing/2014/main" id="{9311520D-7FE0-4075-8E82-24166F1BBFEC}"/>
            </a:ext>
          </a:extLst>
        </xdr:cNvPr>
        <xdr:cNvSpPr txBox="1"/>
      </xdr:nvSpPr>
      <xdr:spPr>
        <a:xfrm>
          <a:off x="14414500" y="105896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24493</xdr:rowOff>
    </xdr:from>
    <xdr:to>
      <xdr:col>86</xdr:col>
      <xdr:colOff>25400</xdr:colOff>
      <xdr:row>63</xdr:row>
      <xdr:rowOff>24493</xdr:rowOff>
    </xdr:to>
    <xdr:cxnSp macro="">
      <xdr:nvCxnSpPr>
        <xdr:cNvPr id="434" name="直線コネクタ 433">
          <a:extLst>
            <a:ext uri="{FF2B5EF4-FFF2-40B4-BE49-F238E27FC236}">
              <a16:creationId xmlns:a16="http://schemas.microsoft.com/office/drawing/2014/main" id="{D3624FB3-D561-49EB-86D3-68533EF0A01D}"/>
            </a:ext>
          </a:extLst>
        </xdr:cNvPr>
        <xdr:cNvCxnSpPr/>
      </xdr:nvCxnSpPr>
      <xdr:spPr>
        <a:xfrm>
          <a:off x="14287500" y="1058581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57711</xdr:rowOff>
    </xdr:from>
    <xdr:ext cx="405111" cy="259045"/>
    <xdr:sp macro="" textlink="">
      <xdr:nvSpPr>
        <xdr:cNvPr id="435" name="【学校施設】&#10;有形固定資産減価償却率最大値テキスト">
          <a:extLst>
            <a:ext uri="{FF2B5EF4-FFF2-40B4-BE49-F238E27FC236}">
              <a16:creationId xmlns:a16="http://schemas.microsoft.com/office/drawing/2014/main" id="{7C531C9E-64FE-44C5-9F3F-0467D496B6E7}"/>
            </a:ext>
          </a:extLst>
        </xdr:cNvPr>
        <xdr:cNvSpPr txBox="1"/>
      </xdr:nvSpPr>
      <xdr:spPr>
        <a:xfrm>
          <a:off x="14414500" y="91102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111034</xdr:rowOff>
    </xdr:from>
    <xdr:to>
      <xdr:col>86</xdr:col>
      <xdr:colOff>25400</xdr:colOff>
      <xdr:row>55</xdr:row>
      <xdr:rowOff>111034</xdr:rowOff>
    </xdr:to>
    <xdr:cxnSp macro="">
      <xdr:nvCxnSpPr>
        <xdr:cNvPr id="436" name="直線コネクタ 435">
          <a:extLst>
            <a:ext uri="{FF2B5EF4-FFF2-40B4-BE49-F238E27FC236}">
              <a16:creationId xmlns:a16="http://schemas.microsoft.com/office/drawing/2014/main" id="{2AA91A7A-421E-420C-8580-4724B8968625}"/>
            </a:ext>
          </a:extLst>
        </xdr:cNvPr>
        <xdr:cNvCxnSpPr/>
      </xdr:nvCxnSpPr>
      <xdr:spPr>
        <a:xfrm>
          <a:off x="14287500" y="93312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136633</xdr:rowOff>
    </xdr:from>
    <xdr:ext cx="405111" cy="259045"/>
    <xdr:sp macro="" textlink="">
      <xdr:nvSpPr>
        <xdr:cNvPr id="437" name="【学校施設】&#10;有形固定資産減価償却率平均値テキスト">
          <a:extLst>
            <a:ext uri="{FF2B5EF4-FFF2-40B4-BE49-F238E27FC236}">
              <a16:creationId xmlns:a16="http://schemas.microsoft.com/office/drawing/2014/main" id="{983DD5B5-9D72-46A2-A267-722141756540}"/>
            </a:ext>
          </a:extLst>
        </xdr:cNvPr>
        <xdr:cNvSpPr txBox="1"/>
      </xdr:nvSpPr>
      <xdr:spPr>
        <a:xfrm>
          <a:off x="14414500" y="985975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158206</xdr:rowOff>
    </xdr:from>
    <xdr:to>
      <xdr:col>85</xdr:col>
      <xdr:colOff>177800</xdr:colOff>
      <xdr:row>59</xdr:row>
      <xdr:rowOff>88356</xdr:rowOff>
    </xdr:to>
    <xdr:sp macro="" textlink="">
      <xdr:nvSpPr>
        <xdr:cNvPr id="438" name="フローチャート: 判断 437">
          <a:extLst>
            <a:ext uri="{FF2B5EF4-FFF2-40B4-BE49-F238E27FC236}">
              <a16:creationId xmlns:a16="http://schemas.microsoft.com/office/drawing/2014/main" id="{4636EFEB-787A-4E72-8D99-F52758800912}"/>
            </a:ext>
          </a:extLst>
        </xdr:cNvPr>
        <xdr:cNvSpPr/>
      </xdr:nvSpPr>
      <xdr:spPr>
        <a:xfrm>
          <a:off x="14325600" y="9881326"/>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7983</xdr:rowOff>
    </xdr:from>
    <xdr:to>
      <xdr:col>81</xdr:col>
      <xdr:colOff>101600</xdr:colOff>
      <xdr:row>59</xdr:row>
      <xdr:rowOff>109583</xdr:rowOff>
    </xdr:to>
    <xdr:sp macro="" textlink="">
      <xdr:nvSpPr>
        <xdr:cNvPr id="439" name="フローチャート: 判断 438">
          <a:extLst>
            <a:ext uri="{FF2B5EF4-FFF2-40B4-BE49-F238E27FC236}">
              <a16:creationId xmlns:a16="http://schemas.microsoft.com/office/drawing/2014/main" id="{EE3BD1F7-666E-46BE-A66C-653E756E556C}"/>
            </a:ext>
          </a:extLst>
        </xdr:cNvPr>
        <xdr:cNvSpPr/>
      </xdr:nvSpPr>
      <xdr:spPr>
        <a:xfrm>
          <a:off x="13578840" y="9898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17780</xdr:rowOff>
    </xdr:from>
    <xdr:to>
      <xdr:col>76</xdr:col>
      <xdr:colOff>165100</xdr:colOff>
      <xdr:row>59</xdr:row>
      <xdr:rowOff>119380</xdr:rowOff>
    </xdr:to>
    <xdr:sp macro="" textlink="">
      <xdr:nvSpPr>
        <xdr:cNvPr id="440" name="フローチャート: 判断 439">
          <a:extLst>
            <a:ext uri="{FF2B5EF4-FFF2-40B4-BE49-F238E27FC236}">
              <a16:creationId xmlns:a16="http://schemas.microsoft.com/office/drawing/2014/main" id="{23E79685-E920-4645-81A2-C0E7CBA5317E}"/>
            </a:ext>
          </a:extLst>
        </xdr:cNvPr>
        <xdr:cNvSpPr/>
      </xdr:nvSpPr>
      <xdr:spPr>
        <a:xfrm>
          <a:off x="12804140" y="9908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441" name="テキスト ボックス 440">
          <a:extLst>
            <a:ext uri="{FF2B5EF4-FFF2-40B4-BE49-F238E27FC236}">
              <a16:creationId xmlns:a16="http://schemas.microsoft.com/office/drawing/2014/main" id="{B7668FB7-96AF-4693-87D1-61D71BB8238E}"/>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442" name="テキスト ボックス 441">
          <a:extLst>
            <a:ext uri="{FF2B5EF4-FFF2-40B4-BE49-F238E27FC236}">
              <a16:creationId xmlns:a16="http://schemas.microsoft.com/office/drawing/2014/main" id="{BC2A7F26-E31F-4BB6-B64F-2562D4933DA0}"/>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443" name="テキスト ボックス 442">
          <a:extLst>
            <a:ext uri="{FF2B5EF4-FFF2-40B4-BE49-F238E27FC236}">
              <a16:creationId xmlns:a16="http://schemas.microsoft.com/office/drawing/2014/main" id="{DB41CEEC-AF88-47B9-A07D-59BAA40A2CD8}"/>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444" name="テキスト ボックス 443">
          <a:extLst>
            <a:ext uri="{FF2B5EF4-FFF2-40B4-BE49-F238E27FC236}">
              <a16:creationId xmlns:a16="http://schemas.microsoft.com/office/drawing/2014/main" id="{DAD33071-1F65-49B5-9461-88FF8602CBD0}"/>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445" name="テキスト ボックス 444">
          <a:extLst>
            <a:ext uri="{FF2B5EF4-FFF2-40B4-BE49-F238E27FC236}">
              <a16:creationId xmlns:a16="http://schemas.microsoft.com/office/drawing/2014/main" id="{1775FD96-74BA-4F42-9165-F5078CCEEF2C}"/>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63</xdr:row>
      <xdr:rowOff>89626</xdr:rowOff>
    </xdr:from>
    <xdr:to>
      <xdr:col>81</xdr:col>
      <xdr:colOff>101600</xdr:colOff>
      <xdr:row>64</xdr:row>
      <xdr:rowOff>19776</xdr:rowOff>
    </xdr:to>
    <xdr:sp macro="" textlink="">
      <xdr:nvSpPr>
        <xdr:cNvPr id="446" name="楕円 445">
          <a:extLst>
            <a:ext uri="{FF2B5EF4-FFF2-40B4-BE49-F238E27FC236}">
              <a16:creationId xmlns:a16="http://schemas.microsoft.com/office/drawing/2014/main" id="{3FD6054A-17CC-43DE-995E-385DB06475E6}"/>
            </a:ext>
          </a:extLst>
        </xdr:cNvPr>
        <xdr:cNvSpPr/>
      </xdr:nvSpPr>
      <xdr:spPr>
        <a:xfrm>
          <a:off x="13578840" y="106509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63</xdr:row>
      <xdr:rowOff>91259</xdr:rowOff>
    </xdr:from>
    <xdr:to>
      <xdr:col>76</xdr:col>
      <xdr:colOff>165100</xdr:colOff>
      <xdr:row>64</xdr:row>
      <xdr:rowOff>21409</xdr:rowOff>
    </xdr:to>
    <xdr:sp macro="" textlink="">
      <xdr:nvSpPr>
        <xdr:cNvPr id="447" name="楕円 446">
          <a:extLst>
            <a:ext uri="{FF2B5EF4-FFF2-40B4-BE49-F238E27FC236}">
              <a16:creationId xmlns:a16="http://schemas.microsoft.com/office/drawing/2014/main" id="{1E7477A6-5D81-4698-91F2-7C934F43CD13}"/>
            </a:ext>
          </a:extLst>
        </xdr:cNvPr>
        <xdr:cNvSpPr/>
      </xdr:nvSpPr>
      <xdr:spPr>
        <a:xfrm>
          <a:off x="12804140" y="106525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63</xdr:row>
      <xdr:rowOff>140426</xdr:rowOff>
    </xdr:from>
    <xdr:to>
      <xdr:col>81</xdr:col>
      <xdr:colOff>50800</xdr:colOff>
      <xdr:row>63</xdr:row>
      <xdr:rowOff>142059</xdr:rowOff>
    </xdr:to>
    <xdr:cxnSp macro="">
      <xdr:nvCxnSpPr>
        <xdr:cNvPr id="448" name="直線コネクタ 447">
          <a:extLst>
            <a:ext uri="{FF2B5EF4-FFF2-40B4-BE49-F238E27FC236}">
              <a16:creationId xmlns:a16="http://schemas.microsoft.com/office/drawing/2014/main" id="{799003D0-A2B4-45C5-981B-ABB74E5C7A11}"/>
            </a:ext>
          </a:extLst>
        </xdr:cNvPr>
        <xdr:cNvCxnSpPr/>
      </xdr:nvCxnSpPr>
      <xdr:spPr>
        <a:xfrm flipV="1">
          <a:off x="12854940" y="10701746"/>
          <a:ext cx="7747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57</xdr:row>
      <xdr:rowOff>126110</xdr:rowOff>
    </xdr:from>
    <xdr:ext cx="405111" cy="259045"/>
    <xdr:sp macro="" textlink="">
      <xdr:nvSpPr>
        <xdr:cNvPr id="449" name="n_1aveValue【学校施設】&#10;有形固定資産減価償却率">
          <a:extLst>
            <a:ext uri="{FF2B5EF4-FFF2-40B4-BE49-F238E27FC236}">
              <a16:creationId xmlns:a16="http://schemas.microsoft.com/office/drawing/2014/main" id="{CD8CBF3F-46A4-4F50-9773-7BEA9723FD4D}"/>
            </a:ext>
          </a:extLst>
        </xdr:cNvPr>
        <xdr:cNvSpPr txBox="1"/>
      </xdr:nvSpPr>
      <xdr:spPr>
        <a:xfrm>
          <a:off x="13437244" y="96815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57</xdr:row>
      <xdr:rowOff>135907</xdr:rowOff>
    </xdr:from>
    <xdr:ext cx="405111" cy="259045"/>
    <xdr:sp macro="" textlink="">
      <xdr:nvSpPr>
        <xdr:cNvPr id="450" name="n_2aveValue【学校施設】&#10;有形固定資産減価償却率">
          <a:extLst>
            <a:ext uri="{FF2B5EF4-FFF2-40B4-BE49-F238E27FC236}">
              <a16:creationId xmlns:a16="http://schemas.microsoft.com/office/drawing/2014/main" id="{21DAE052-A2DE-4C49-9C9D-5C92CC0FAB2D}"/>
            </a:ext>
          </a:extLst>
        </xdr:cNvPr>
        <xdr:cNvSpPr txBox="1"/>
      </xdr:nvSpPr>
      <xdr:spPr>
        <a:xfrm>
          <a:off x="12675244" y="969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58361</xdr:colOff>
      <xdr:row>64</xdr:row>
      <xdr:rowOff>10903</xdr:rowOff>
    </xdr:from>
    <xdr:ext cx="340478" cy="259045"/>
    <xdr:sp macro="" textlink="">
      <xdr:nvSpPr>
        <xdr:cNvPr id="451" name="n_1mainValue【学校施設】&#10;有形固定資産減価償却率">
          <a:extLst>
            <a:ext uri="{FF2B5EF4-FFF2-40B4-BE49-F238E27FC236}">
              <a16:creationId xmlns:a16="http://schemas.microsoft.com/office/drawing/2014/main" id="{2F3F569B-2A31-4CA2-BDBE-18DD9EB8A8C2}"/>
            </a:ext>
          </a:extLst>
        </xdr:cNvPr>
        <xdr:cNvSpPr txBox="1"/>
      </xdr:nvSpPr>
      <xdr:spPr>
        <a:xfrm>
          <a:off x="13469561" y="1073986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64</xdr:row>
      <xdr:rowOff>12536</xdr:rowOff>
    </xdr:from>
    <xdr:ext cx="340478" cy="259045"/>
    <xdr:sp macro="" textlink="">
      <xdr:nvSpPr>
        <xdr:cNvPr id="452" name="n_2mainValue【学校施設】&#10;有形固定資産減価償却率">
          <a:extLst>
            <a:ext uri="{FF2B5EF4-FFF2-40B4-BE49-F238E27FC236}">
              <a16:creationId xmlns:a16="http://schemas.microsoft.com/office/drawing/2014/main" id="{63FC1965-C46E-4938-BF41-21B77DFB0EC1}"/>
            </a:ext>
          </a:extLst>
        </xdr:cNvPr>
        <xdr:cNvSpPr txBox="1"/>
      </xdr:nvSpPr>
      <xdr:spPr>
        <a:xfrm>
          <a:off x="12707561" y="1074149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453" name="正方形/長方形 452">
          <a:extLst>
            <a:ext uri="{FF2B5EF4-FFF2-40B4-BE49-F238E27FC236}">
              <a16:creationId xmlns:a16="http://schemas.microsoft.com/office/drawing/2014/main" id="{5AA10523-C441-40F8-9074-DD28DC6AE05C}"/>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454" name="正方形/長方形 453">
          <a:extLst>
            <a:ext uri="{FF2B5EF4-FFF2-40B4-BE49-F238E27FC236}">
              <a16:creationId xmlns:a16="http://schemas.microsoft.com/office/drawing/2014/main" id="{1BDD2EF2-116E-4A1F-AD0D-3CE01C5F3CF7}"/>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455" name="正方形/長方形 454">
          <a:extLst>
            <a:ext uri="{FF2B5EF4-FFF2-40B4-BE49-F238E27FC236}">
              <a16:creationId xmlns:a16="http://schemas.microsoft.com/office/drawing/2014/main" id="{BBE6337B-0364-467F-9984-3FF4EC65087E}"/>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456" name="正方形/長方形 455">
          <a:extLst>
            <a:ext uri="{FF2B5EF4-FFF2-40B4-BE49-F238E27FC236}">
              <a16:creationId xmlns:a16="http://schemas.microsoft.com/office/drawing/2014/main" id="{91B61789-3645-418A-860F-04BBF77F3444}"/>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457" name="正方形/長方形 456">
          <a:extLst>
            <a:ext uri="{FF2B5EF4-FFF2-40B4-BE49-F238E27FC236}">
              <a16:creationId xmlns:a16="http://schemas.microsoft.com/office/drawing/2014/main" id="{FAD75868-730D-4893-BB1E-31071AE495EC}"/>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458" name="正方形/長方形 457">
          <a:extLst>
            <a:ext uri="{FF2B5EF4-FFF2-40B4-BE49-F238E27FC236}">
              <a16:creationId xmlns:a16="http://schemas.microsoft.com/office/drawing/2014/main" id="{1D8FBBA2-9708-4B39-BE17-141D5C3C15EC}"/>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459" name="正方形/長方形 458">
          <a:extLst>
            <a:ext uri="{FF2B5EF4-FFF2-40B4-BE49-F238E27FC236}">
              <a16:creationId xmlns:a16="http://schemas.microsoft.com/office/drawing/2014/main" id="{5A6C9E1A-9726-4CF2-A253-FD9B9D0292A0}"/>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460" name="正方形/長方形 459">
          <a:extLst>
            <a:ext uri="{FF2B5EF4-FFF2-40B4-BE49-F238E27FC236}">
              <a16:creationId xmlns:a16="http://schemas.microsoft.com/office/drawing/2014/main" id="{BFAE4D71-D344-43C5-BCFA-F47CA62C2F34}"/>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461" name="テキスト ボックス 460">
          <a:extLst>
            <a:ext uri="{FF2B5EF4-FFF2-40B4-BE49-F238E27FC236}">
              <a16:creationId xmlns:a16="http://schemas.microsoft.com/office/drawing/2014/main" id="{8A57C2E0-4F54-43BC-9AD1-BE810ADFF456}"/>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462" name="直線コネクタ 461">
          <a:extLst>
            <a:ext uri="{FF2B5EF4-FFF2-40B4-BE49-F238E27FC236}">
              <a16:creationId xmlns:a16="http://schemas.microsoft.com/office/drawing/2014/main" id="{938E7EA0-65C9-4A5F-B3E4-5458E61B92E8}"/>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463" name="直線コネクタ 462">
          <a:extLst>
            <a:ext uri="{FF2B5EF4-FFF2-40B4-BE49-F238E27FC236}">
              <a16:creationId xmlns:a16="http://schemas.microsoft.com/office/drawing/2014/main" id="{8BFBD776-DF62-4023-B0D5-8EED5EAE231E}"/>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464" name="テキスト ボックス 463">
          <a:extLst>
            <a:ext uri="{FF2B5EF4-FFF2-40B4-BE49-F238E27FC236}">
              <a16:creationId xmlns:a16="http://schemas.microsoft.com/office/drawing/2014/main" id="{160AF885-E71E-43D1-A453-E59A90788661}"/>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465" name="直線コネクタ 464">
          <a:extLst>
            <a:ext uri="{FF2B5EF4-FFF2-40B4-BE49-F238E27FC236}">
              <a16:creationId xmlns:a16="http://schemas.microsoft.com/office/drawing/2014/main" id="{7A28952F-498C-4BC1-8562-F8914FC8B3DE}"/>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466" name="テキスト ボックス 465">
          <a:extLst>
            <a:ext uri="{FF2B5EF4-FFF2-40B4-BE49-F238E27FC236}">
              <a16:creationId xmlns:a16="http://schemas.microsoft.com/office/drawing/2014/main" id="{5D2BAEF4-32CE-4BEF-85AF-3B4BC8258E83}"/>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467" name="直線コネクタ 466">
          <a:extLst>
            <a:ext uri="{FF2B5EF4-FFF2-40B4-BE49-F238E27FC236}">
              <a16:creationId xmlns:a16="http://schemas.microsoft.com/office/drawing/2014/main" id="{AB11FEC8-D977-407A-8A6B-8EF392C48804}"/>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468" name="テキスト ボックス 467">
          <a:extLst>
            <a:ext uri="{FF2B5EF4-FFF2-40B4-BE49-F238E27FC236}">
              <a16:creationId xmlns:a16="http://schemas.microsoft.com/office/drawing/2014/main" id="{AD74F6A3-5A0A-4C2C-94CA-8376F1FED9F7}"/>
            </a:ext>
          </a:extLst>
        </xdr:cNvPr>
        <xdr:cNvSpPr txBox="1"/>
      </xdr:nvSpPr>
      <xdr:spPr>
        <a:xfrm>
          <a:off x="15630721" y="99199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469" name="直線コネクタ 468">
          <a:extLst>
            <a:ext uri="{FF2B5EF4-FFF2-40B4-BE49-F238E27FC236}">
              <a16:creationId xmlns:a16="http://schemas.microsoft.com/office/drawing/2014/main" id="{5BCAE837-4133-4683-93A9-6E14E8C73B7F}"/>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470" name="テキスト ボックス 469">
          <a:extLst>
            <a:ext uri="{FF2B5EF4-FFF2-40B4-BE49-F238E27FC236}">
              <a16:creationId xmlns:a16="http://schemas.microsoft.com/office/drawing/2014/main" id="{C041B823-F149-4279-BA87-0021EB29FCDD}"/>
            </a:ext>
          </a:extLst>
        </xdr:cNvPr>
        <xdr:cNvSpPr txBox="1"/>
      </xdr:nvSpPr>
      <xdr:spPr>
        <a:xfrm>
          <a:off x="15630721" y="95504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471" name="直線コネクタ 470">
          <a:extLst>
            <a:ext uri="{FF2B5EF4-FFF2-40B4-BE49-F238E27FC236}">
              <a16:creationId xmlns:a16="http://schemas.microsoft.com/office/drawing/2014/main" id="{101D7CB9-1CAF-431D-B609-DF570DCCFD68}"/>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472" name="テキスト ボックス 471">
          <a:extLst>
            <a:ext uri="{FF2B5EF4-FFF2-40B4-BE49-F238E27FC236}">
              <a16:creationId xmlns:a16="http://schemas.microsoft.com/office/drawing/2014/main" id="{0C9F74CB-57A4-45C9-9289-1A622415F24B}"/>
            </a:ext>
          </a:extLst>
        </xdr:cNvPr>
        <xdr:cNvSpPr txBox="1"/>
      </xdr:nvSpPr>
      <xdr:spPr>
        <a:xfrm>
          <a:off x="15630721" y="91770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473" name="直線コネクタ 472">
          <a:extLst>
            <a:ext uri="{FF2B5EF4-FFF2-40B4-BE49-F238E27FC236}">
              <a16:creationId xmlns:a16="http://schemas.microsoft.com/office/drawing/2014/main" id="{31F36E79-7DBB-4086-8578-C041CBFEAFFE}"/>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474" name="テキスト ボックス 473">
          <a:extLst>
            <a:ext uri="{FF2B5EF4-FFF2-40B4-BE49-F238E27FC236}">
              <a16:creationId xmlns:a16="http://schemas.microsoft.com/office/drawing/2014/main" id="{3110267A-284A-46B1-9EEF-4043954E3AB2}"/>
            </a:ext>
          </a:extLst>
        </xdr:cNvPr>
        <xdr:cNvSpPr txBox="1"/>
      </xdr:nvSpPr>
      <xdr:spPr>
        <a:xfrm>
          <a:off x="1563072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475" name="【学校施設】&#10;一人当たり面積グラフ枠">
          <a:extLst>
            <a:ext uri="{FF2B5EF4-FFF2-40B4-BE49-F238E27FC236}">
              <a16:creationId xmlns:a16="http://schemas.microsoft.com/office/drawing/2014/main" id="{903D2DAF-A436-40BD-A247-0C35D1EB77DE}"/>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2515</xdr:rowOff>
    </xdr:from>
    <xdr:to>
      <xdr:col>116</xdr:col>
      <xdr:colOff>62864</xdr:colOff>
      <xdr:row>64</xdr:row>
      <xdr:rowOff>2057</xdr:rowOff>
    </xdr:to>
    <xdr:cxnSp macro="">
      <xdr:nvCxnSpPr>
        <xdr:cNvPr id="476" name="直線コネクタ 475">
          <a:extLst>
            <a:ext uri="{FF2B5EF4-FFF2-40B4-BE49-F238E27FC236}">
              <a16:creationId xmlns:a16="http://schemas.microsoft.com/office/drawing/2014/main" id="{4CE3B320-46AB-4AC5-B89B-E8514F936B0D}"/>
            </a:ext>
          </a:extLst>
        </xdr:cNvPr>
        <xdr:cNvCxnSpPr/>
      </xdr:nvCxnSpPr>
      <xdr:spPr>
        <a:xfrm flipV="1">
          <a:off x="19509104" y="9390355"/>
          <a:ext cx="0" cy="13406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5884</xdr:rowOff>
    </xdr:from>
    <xdr:ext cx="469744" cy="259045"/>
    <xdr:sp macro="" textlink="">
      <xdr:nvSpPr>
        <xdr:cNvPr id="477" name="【学校施設】&#10;一人当たり面積最小値テキスト">
          <a:extLst>
            <a:ext uri="{FF2B5EF4-FFF2-40B4-BE49-F238E27FC236}">
              <a16:creationId xmlns:a16="http://schemas.microsoft.com/office/drawing/2014/main" id="{E66DDA5C-8237-4230-8B48-18F078E0BA93}"/>
            </a:ext>
          </a:extLst>
        </xdr:cNvPr>
        <xdr:cNvSpPr txBox="1"/>
      </xdr:nvSpPr>
      <xdr:spPr>
        <a:xfrm>
          <a:off x="19547840" y="10734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2057</xdr:rowOff>
    </xdr:from>
    <xdr:to>
      <xdr:col>116</xdr:col>
      <xdr:colOff>152400</xdr:colOff>
      <xdr:row>64</xdr:row>
      <xdr:rowOff>2057</xdr:rowOff>
    </xdr:to>
    <xdr:cxnSp macro="">
      <xdr:nvCxnSpPr>
        <xdr:cNvPr id="478" name="直線コネクタ 477">
          <a:extLst>
            <a:ext uri="{FF2B5EF4-FFF2-40B4-BE49-F238E27FC236}">
              <a16:creationId xmlns:a16="http://schemas.microsoft.com/office/drawing/2014/main" id="{0448FC37-C45E-40B9-A9D9-25C6B33DFD30}"/>
            </a:ext>
          </a:extLst>
        </xdr:cNvPr>
        <xdr:cNvCxnSpPr/>
      </xdr:nvCxnSpPr>
      <xdr:spPr>
        <a:xfrm>
          <a:off x="19443700" y="1073101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120642</xdr:rowOff>
    </xdr:from>
    <xdr:ext cx="534377" cy="259045"/>
    <xdr:sp macro="" textlink="">
      <xdr:nvSpPr>
        <xdr:cNvPr id="479" name="【学校施設】&#10;一人当たり面積最大値テキスト">
          <a:extLst>
            <a:ext uri="{FF2B5EF4-FFF2-40B4-BE49-F238E27FC236}">
              <a16:creationId xmlns:a16="http://schemas.microsoft.com/office/drawing/2014/main" id="{9073E662-F794-4834-8B07-672FD4A2F176}"/>
            </a:ext>
          </a:extLst>
        </xdr:cNvPr>
        <xdr:cNvSpPr txBox="1"/>
      </xdr:nvSpPr>
      <xdr:spPr>
        <a:xfrm>
          <a:off x="19547840" y="9173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2515</xdr:rowOff>
    </xdr:from>
    <xdr:to>
      <xdr:col>116</xdr:col>
      <xdr:colOff>152400</xdr:colOff>
      <xdr:row>56</xdr:row>
      <xdr:rowOff>2515</xdr:rowOff>
    </xdr:to>
    <xdr:cxnSp macro="">
      <xdr:nvCxnSpPr>
        <xdr:cNvPr id="480" name="直線コネクタ 479">
          <a:extLst>
            <a:ext uri="{FF2B5EF4-FFF2-40B4-BE49-F238E27FC236}">
              <a16:creationId xmlns:a16="http://schemas.microsoft.com/office/drawing/2014/main" id="{30E88830-553C-4DF8-AFA1-265F6317C5CF}"/>
            </a:ext>
          </a:extLst>
        </xdr:cNvPr>
        <xdr:cNvCxnSpPr/>
      </xdr:nvCxnSpPr>
      <xdr:spPr>
        <a:xfrm>
          <a:off x="19443700" y="939035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51605</xdr:rowOff>
    </xdr:from>
    <xdr:ext cx="469744" cy="259045"/>
    <xdr:sp macro="" textlink="">
      <xdr:nvSpPr>
        <xdr:cNvPr id="481" name="【学校施設】&#10;一人当たり面積平均値テキスト">
          <a:extLst>
            <a:ext uri="{FF2B5EF4-FFF2-40B4-BE49-F238E27FC236}">
              <a16:creationId xmlns:a16="http://schemas.microsoft.com/office/drawing/2014/main" id="{0EFA3D8B-119E-4628-9C5A-5F9E0BFF3A26}"/>
            </a:ext>
          </a:extLst>
        </xdr:cNvPr>
        <xdr:cNvSpPr txBox="1"/>
      </xdr:nvSpPr>
      <xdr:spPr>
        <a:xfrm>
          <a:off x="19547840" y="1044528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73178</xdr:rowOff>
    </xdr:from>
    <xdr:to>
      <xdr:col>116</xdr:col>
      <xdr:colOff>114300</xdr:colOff>
      <xdr:row>63</xdr:row>
      <xdr:rowOff>3328</xdr:rowOff>
    </xdr:to>
    <xdr:sp macro="" textlink="">
      <xdr:nvSpPr>
        <xdr:cNvPr id="482" name="フローチャート: 判断 481">
          <a:extLst>
            <a:ext uri="{FF2B5EF4-FFF2-40B4-BE49-F238E27FC236}">
              <a16:creationId xmlns:a16="http://schemas.microsoft.com/office/drawing/2014/main" id="{0401FC10-C6F9-4E31-A75B-D0B707CCC18D}"/>
            </a:ext>
          </a:extLst>
        </xdr:cNvPr>
        <xdr:cNvSpPr/>
      </xdr:nvSpPr>
      <xdr:spPr>
        <a:xfrm>
          <a:off x="19458940" y="1046685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45136</xdr:rowOff>
    </xdr:from>
    <xdr:to>
      <xdr:col>112</xdr:col>
      <xdr:colOff>38100</xdr:colOff>
      <xdr:row>62</xdr:row>
      <xdr:rowOff>146736</xdr:rowOff>
    </xdr:to>
    <xdr:sp macro="" textlink="">
      <xdr:nvSpPr>
        <xdr:cNvPr id="483" name="フローチャート: 判断 482">
          <a:extLst>
            <a:ext uri="{FF2B5EF4-FFF2-40B4-BE49-F238E27FC236}">
              <a16:creationId xmlns:a16="http://schemas.microsoft.com/office/drawing/2014/main" id="{53E0AD51-B427-42B6-97A7-7AB78FAEDCF6}"/>
            </a:ext>
          </a:extLst>
        </xdr:cNvPr>
        <xdr:cNvSpPr/>
      </xdr:nvSpPr>
      <xdr:spPr>
        <a:xfrm>
          <a:off x="18735040" y="10438816"/>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81026</xdr:rowOff>
    </xdr:from>
    <xdr:to>
      <xdr:col>107</xdr:col>
      <xdr:colOff>101600</xdr:colOff>
      <xdr:row>63</xdr:row>
      <xdr:rowOff>11176</xdr:rowOff>
    </xdr:to>
    <xdr:sp macro="" textlink="">
      <xdr:nvSpPr>
        <xdr:cNvPr id="484" name="フローチャート: 判断 483">
          <a:extLst>
            <a:ext uri="{FF2B5EF4-FFF2-40B4-BE49-F238E27FC236}">
              <a16:creationId xmlns:a16="http://schemas.microsoft.com/office/drawing/2014/main" id="{71DA3021-E477-496E-AEBF-C09D3B255916}"/>
            </a:ext>
          </a:extLst>
        </xdr:cNvPr>
        <xdr:cNvSpPr/>
      </xdr:nvSpPr>
      <xdr:spPr>
        <a:xfrm>
          <a:off x="17937480" y="1047470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485" name="テキスト ボックス 484">
          <a:extLst>
            <a:ext uri="{FF2B5EF4-FFF2-40B4-BE49-F238E27FC236}">
              <a16:creationId xmlns:a16="http://schemas.microsoft.com/office/drawing/2014/main" id="{0D761D83-0B8E-491E-B889-48679CD8588D}"/>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486" name="テキスト ボックス 485">
          <a:extLst>
            <a:ext uri="{FF2B5EF4-FFF2-40B4-BE49-F238E27FC236}">
              <a16:creationId xmlns:a16="http://schemas.microsoft.com/office/drawing/2014/main" id="{2ACC8AB8-8AAA-4FB3-9C45-6ADA9D03A9F4}"/>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487" name="テキスト ボックス 486">
          <a:extLst>
            <a:ext uri="{FF2B5EF4-FFF2-40B4-BE49-F238E27FC236}">
              <a16:creationId xmlns:a16="http://schemas.microsoft.com/office/drawing/2014/main" id="{BC95B948-0884-42FA-A5B1-C7C1144120FA}"/>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488" name="テキスト ボックス 487">
          <a:extLst>
            <a:ext uri="{FF2B5EF4-FFF2-40B4-BE49-F238E27FC236}">
              <a16:creationId xmlns:a16="http://schemas.microsoft.com/office/drawing/2014/main" id="{70837BB7-D46D-4493-93E4-5C9ABA154DAB}"/>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489" name="テキスト ボックス 488">
          <a:extLst>
            <a:ext uri="{FF2B5EF4-FFF2-40B4-BE49-F238E27FC236}">
              <a16:creationId xmlns:a16="http://schemas.microsoft.com/office/drawing/2014/main" id="{B657624B-95DF-473E-B66B-76246A1FAFB6}"/>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21971</xdr:rowOff>
    </xdr:from>
    <xdr:to>
      <xdr:col>112</xdr:col>
      <xdr:colOff>38100</xdr:colOff>
      <xdr:row>62</xdr:row>
      <xdr:rowOff>123571</xdr:rowOff>
    </xdr:to>
    <xdr:sp macro="" textlink="">
      <xdr:nvSpPr>
        <xdr:cNvPr id="490" name="楕円 489">
          <a:extLst>
            <a:ext uri="{FF2B5EF4-FFF2-40B4-BE49-F238E27FC236}">
              <a16:creationId xmlns:a16="http://schemas.microsoft.com/office/drawing/2014/main" id="{C9CF536D-07CF-4878-AE86-A21C2463516F}"/>
            </a:ext>
          </a:extLst>
        </xdr:cNvPr>
        <xdr:cNvSpPr/>
      </xdr:nvSpPr>
      <xdr:spPr>
        <a:xfrm>
          <a:off x="18735040" y="10415651"/>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44983</xdr:rowOff>
    </xdr:from>
    <xdr:to>
      <xdr:col>107</xdr:col>
      <xdr:colOff>101600</xdr:colOff>
      <xdr:row>63</xdr:row>
      <xdr:rowOff>146583</xdr:rowOff>
    </xdr:to>
    <xdr:sp macro="" textlink="">
      <xdr:nvSpPr>
        <xdr:cNvPr id="491" name="楕円 490">
          <a:extLst>
            <a:ext uri="{FF2B5EF4-FFF2-40B4-BE49-F238E27FC236}">
              <a16:creationId xmlns:a16="http://schemas.microsoft.com/office/drawing/2014/main" id="{87BA414D-CF28-4EF9-90B5-9F71742D1D6D}"/>
            </a:ext>
          </a:extLst>
        </xdr:cNvPr>
        <xdr:cNvSpPr/>
      </xdr:nvSpPr>
      <xdr:spPr>
        <a:xfrm>
          <a:off x="17937480" y="1060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72771</xdr:rowOff>
    </xdr:from>
    <xdr:to>
      <xdr:col>111</xdr:col>
      <xdr:colOff>177800</xdr:colOff>
      <xdr:row>63</xdr:row>
      <xdr:rowOff>95783</xdr:rowOff>
    </xdr:to>
    <xdr:cxnSp macro="">
      <xdr:nvCxnSpPr>
        <xdr:cNvPr id="492" name="直線コネクタ 491">
          <a:extLst>
            <a:ext uri="{FF2B5EF4-FFF2-40B4-BE49-F238E27FC236}">
              <a16:creationId xmlns:a16="http://schemas.microsoft.com/office/drawing/2014/main" id="{ED56F377-CC55-4E6D-9EE2-0AB7F0D6FFC2}"/>
            </a:ext>
          </a:extLst>
        </xdr:cNvPr>
        <xdr:cNvCxnSpPr/>
      </xdr:nvCxnSpPr>
      <xdr:spPr>
        <a:xfrm flipV="1">
          <a:off x="17988280" y="10466451"/>
          <a:ext cx="789940" cy="190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137863</xdr:rowOff>
    </xdr:from>
    <xdr:ext cx="469744" cy="259045"/>
    <xdr:sp macro="" textlink="">
      <xdr:nvSpPr>
        <xdr:cNvPr id="493" name="n_1aveValue【学校施設】&#10;一人当たり面積">
          <a:extLst>
            <a:ext uri="{FF2B5EF4-FFF2-40B4-BE49-F238E27FC236}">
              <a16:creationId xmlns:a16="http://schemas.microsoft.com/office/drawing/2014/main" id="{0660B4F1-85EB-42A0-827F-96D32783CCD3}"/>
            </a:ext>
          </a:extLst>
        </xdr:cNvPr>
        <xdr:cNvSpPr txBox="1"/>
      </xdr:nvSpPr>
      <xdr:spPr>
        <a:xfrm>
          <a:off x="18561127" y="10531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27703</xdr:rowOff>
    </xdr:from>
    <xdr:ext cx="469744" cy="259045"/>
    <xdr:sp macro="" textlink="">
      <xdr:nvSpPr>
        <xdr:cNvPr id="494" name="n_2aveValue【学校施設】&#10;一人当たり面積">
          <a:extLst>
            <a:ext uri="{FF2B5EF4-FFF2-40B4-BE49-F238E27FC236}">
              <a16:creationId xmlns:a16="http://schemas.microsoft.com/office/drawing/2014/main" id="{377EF62F-43F4-4FD8-BFB0-E05906EC5F86}"/>
            </a:ext>
          </a:extLst>
        </xdr:cNvPr>
        <xdr:cNvSpPr txBox="1"/>
      </xdr:nvSpPr>
      <xdr:spPr>
        <a:xfrm>
          <a:off x="17776267" y="102537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140098</xdr:rowOff>
    </xdr:from>
    <xdr:ext cx="469744" cy="259045"/>
    <xdr:sp macro="" textlink="">
      <xdr:nvSpPr>
        <xdr:cNvPr id="495" name="n_1mainValue【学校施設】&#10;一人当たり面積">
          <a:extLst>
            <a:ext uri="{FF2B5EF4-FFF2-40B4-BE49-F238E27FC236}">
              <a16:creationId xmlns:a16="http://schemas.microsoft.com/office/drawing/2014/main" id="{21AD1057-52BB-4AB9-9691-B56798BEB686}"/>
            </a:ext>
          </a:extLst>
        </xdr:cNvPr>
        <xdr:cNvSpPr txBox="1"/>
      </xdr:nvSpPr>
      <xdr:spPr>
        <a:xfrm>
          <a:off x="18561127" y="101984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137710</xdr:rowOff>
    </xdr:from>
    <xdr:ext cx="469744" cy="259045"/>
    <xdr:sp macro="" textlink="">
      <xdr:nvSpPr>
        <xdr:cNvPr id="496" name="n_2mainValue【学校施設】&#10;一人当たり面積">
          <a:extLst>
            <a:ext uri="{FF2B5EF4-FFF2-40B4-BE49-F238E27FC236}">
              <a16:creationId xmlns:a16="http://schemas.microsoft.com/office/drawing/2014/main" id="{F557A818-AE33-434C-926F-76A42AD50DE0}"/>
            </a:ext>
          </a:extLst>
        </xdr:cNvPr>
        <xdr:cNvSpPr txBox="1"/>
      </xdr:nvSpPr>
      <xdr:spPr>
        <a:xfrm>
          <a:off x="17776267" y="10699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97" name="正方形/長方形 496">
          <a:extLst>
            <a:ext uri="{FF2B5EF4-FFF2-40B4-BE49-F238E27FC236}">
              <a16:creationId xmlns:a16="http://schemas.microsoft.com/office/drawing/2014/main" id="{7ED97394-9F0F-4229-A51D-2DC581DCF3A3}"/>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98" name="正方形/長方形 497">
          <a:extLst>
            <a:ext uri="{FF2B5EF4-FFF2-40B4-BE49-F238E27FC236}">
              <a16:creationId xmlns:a16="http://schemas.microsoft.com/office/drawing/2014/main" id="{FEAB961E-1AA6-4A9E-A5B7-442DD07370AD}"/>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99" name="正方形/長方形 498">
          <a:extLst>
            <a:ext uri="{FF2B5EF4-FFF2-40B4-BE49-F238E27FC236}">
              <a16:creationId xmlns:a16="http://schemas.microsoft.com/office/drawing/2014/main" id="{D5857169-9031-4980-B61D-3CC9523775DD}"/>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00" name="正方形/長方形 499">
          <a:extLst>
            <a:ext uri="{FF2B5EF4-FFF2-40B4-BE49-F238E27FC236}">
              <a16:creationId xmlns:a16="http://schemas.microsoft.com/office/drawing/2014/main" id="{3F771E77-B090-46EE-A3C0-FAB1D98D0EB7}"/>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01" name="正方形/長方形 500">
          <a:extLst>
            <a:ext uri="{FF2B5EF4-FFF2-40B4-BE49-F238E27FC236}">
              <a16:creationId xmlns:a16="http://schemas.microsoft.com/office/drawing/2014/main" id="{FEDE87EC-EEF0-450B-949F-139087164993}"/>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02" name="正方形/長方形 501">
          <a:extLst>
            <a:ext uri="{FF2B5EF4-FFF2-40B4-BE49-F238E27FC236}">
              <a16:creationId xmlns:a16="http://schemas.microsoft.com/office/drawing/2014/main" id="{819BFB6B-66CD-4BF6-8FCC-A101DAD39533}"/>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03" name="正方形/長方形 502">
          <a:extLst>
            <a:ext uri="{FF2B5EF4-FFF2-40B4-BE49-F238E27FC236}">
              <a16:creationId xmlns:a16="http://schemas.microsoft.com/office/drawing/2014/main" id="{A2243E4C-58C9-4C42-8A90-746A02491C0A}"/>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04" name="正方形/長方形 503">
          <a:extLst>
            <a:ext uri="{FF2B5EF4-FFF2-40B4-BE49-F238E27FC236}">
              <a16:creationId xmlns:a16="http://schemas.microsoft.com/office/drawing/2014/main" id="{7579E7A1-2577-4B6D-BF89-F232997E3C2C}"/>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05" name="正方形/長方形 504">
          <a:extLst>
            <a:ext uri="{FF2B5EF4-FFF2-40B4-BE49-F238E27FC236}">
              <a16:creationId xmlns:a16="http://schemas.microsoft.com/office/drawing/2014/main" id="{38F50FE8-1D0D-48DB-A816-0235D7C80C11}"/>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06" name="正方形/長方形 505">
          <a:extLst>
            <a:ext uri="{FF2B5EF4-FFF2-40B4-BE49-F238E27FC236}">
              <a16:creationId xmlns:a16="http://schemas.microsoft.com/office/drawing/2014/main" id="{71CAF7B8-DDF1-42E0-9CC7-EC7787B5B07C}"/>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07" name="正方形/長方形 506">
          <a:extLst>
            <a:ext uri="{FF2B5EF4-FFF2-40B4-BE49-F238E27FC236}">
              <a16:creationId xmlns:a16="http://schemas.microsoft.com/office/drawing/2014/main" id="{8EFF4FD9-FD2F-4462-BA5B-A7E780EFC4E2}"/>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08" name="正方形/長方形 507">
          <a:extLst>
            <a:ext uri="{FF2B5EF4-FFF2-40B4-BE49-F238E27FC236}">
              <a16:creationId xmlns:a16="http://schemas.microsoft.com/office/drawing/2014/main" id="{832E528A-9006-42AA-9116-4A09E400134F}"/>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09" name="正方形/長方形 508">
          <a:extLst>
            <a:ext uri="{FF2B5EF4-FFF2-40B4-BE49-F238E27FC236}">
              <a16:creationId xmlns:a16="http://schemas.microsoft.com/office/drawing/2014/main" id="{FDBCB89E-E6BD-45D6-97DE-D4CF0346F811}"/>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10" name="正方形/長方形 509">
          <a:extLst>
            <a:ext uri="{FF2B5EF4-FFF2-40B4-BE49-F238E27FC236}">
              <a16:creationId xmlns:a16="http://schemas.microsoft.com/office/drawing/2014/main" id="{338CC33E-EAD0-4146-9728-3D738A6190DC}"/>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11" name="正方形/長方形 510">
          <a:extLst>
            <a:ext uri="{FF2B5EF4-FFF2-40B4-BE49-F238E27FC236}">
              <a16:creationId xmlns:a16="http://schemas.microsoft.com/office/drawing/2014/main" id="{FD563EE9-BD66-40E4-8706-DB8472750215}"/>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12" name="正方形/長方形 511">
          <a:extLst>
            <a:ext uri="{FF2B5EF4-FFF2-40B4-BE49-F238E27FC236}">
              <a16:creationId xmlns:a16="http://schemas.microsoft.com/office/drawing/2014/main" id="{87314FF3-CD62-448D-B72C-E6AB68A70B9F}"/>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13" name="正方形/長方形 512">
          <a:extLst>
            <a:ext uri="{FF2B5EF4-FFF2-40B4-BE49-F238E27FC236}">
              <a16:creationId xmlns:a16="http://schemas.microsoft.com/office/drawing/2014/main" id="{8119DAE9-A150-47BA-AD77-F5801AA958BD}"/>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14" name="正方形/長方形 513">
          <a:extLst>
            <a:ext uri="{FF2B5EF4-FFF2-40B4-BE49-F238E27FC236}">
              <a16:creationId xmlns:a16="http://schemas.microsoft.com/office/drawing/2014/main" id="{71239919-62B1-4B05-AACF-2FFCD217D2A3}"/>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15" name="正方形/長方形 514">
          <a:extLst>
            <a:ext uri="{FF2B5EF4-FFF2-40B4-BE49-F238E27FC236}">
              <a16:creationId xmlns:a16="http://schemas.microsoft.com/office/drawing/2014/main" id="{48551593-C7E0-4ED7-BFC3-40294ED123B1}"/>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16" name="正方形/長方形 515">
          <a:extLst>
            <a:ext uri="{FF2B5EF4-FFF2-40B4-BE49-F238E27FC236}">
              <a16:creationId xmlns:a16="http://schemas.microsoft.com/office/drawing/2014/main" id="{5F5FAD39-FCE2-4875-9221-C7695E5F6A43}"/>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17" name="正方形/長方形 516">
          <a:extLst>
            <a:ext uri="{FF2B5EF4-FFF2-40B4-BE49-F238E27FC236}">
              <a16:creationId xmlns:a16="http://schemas.microsoft.com/office/drawing/2014/main" id="{AAB1BA8B-6E7E-4B51-A23E-399D1D18CC1E}"/>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18" name="正方形/長方形 517">
          <a:extLst>
            <a:ext uri="{FF2B5EF4-FFF2-40B4-BE49-F238E27FC236}">
              <a16:creationId xmlns:a16="http://schemas.microsoft.com/office/drawing/2014/main" id="{D72E9265-3EA7-4F73-9FC3-84605E50D05D}"/>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19" name="正方形/長方形 518">
          <a:extLst>
            <a:ext uri="{FF2B5EF4-FFF2-40B4-BE49-F238E27FC236}">
              <a16:creationId xmlns:a16="http://schemas.microsoft.com/office/drawing/2014/main" id="{1DDAB319-79CE-4818-A570-0BAAF762D32C}"/>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20" name="正方形/長方形 519">
          <a:extLst>
            <a:ext uri="{FF2B5EF4-FFF2-40B4-BE49-F238E27FC236}">
              <a16:creationId xmlns:a16="http://schemas.microsoft.com/office/drawing/2014/main" id="{8FD046DC-B01B-4ED0-B08B-92C4B23DE569}"/>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21" name="テキスト ボックス 520">
          <a:extLst>
            <a:ext uri="{FF2B5EF4-FFF2-40B4-BE49-F238E27FC236}">
              <a16:creationId xmlns:a16="http://schemas.microsoft.com/office/drawing/2014/main" id="{772FE3E9-0EB8-4438-A705-9BEF53100CD5}"/>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22" name="直線コネクタ 521">
          <a:extLst>
            <a:ext uri="{FF2B5EF4-FFF2-40B4-BE49-F238E27FC236}">
              <a16:creationId xmlns:a16="http://schemas.microsoft.com/office/drawing/2014/main" id="{550B8BAE-8F94-4233-AB51-3BC4C7B0FDC5}"/>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23" name="直線コネクタ 522">
          <a:extLst>
            <a:ext uri="{FF2B5EF4-FFF2-40B4-BE49-F238E27FC236}">
              <a16:creationId xmlns:a16="http://schemas.microsoft.com/office/drawing/2014/main" id="{8E89F5A1-BD00-44B9-8C06-CDE208B9C584}"/>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24" name="テキスト ボックス 523">
          <a:extLst>
            <a:ext uri="{FF2B5EF4-FFF2-40B4-BE49-F238E27FC236}">
              <a16:creationId xmlns:a16="http://schemas.microsoft.com/office/drawing/2014/main" id="{1AF5877B-685C-456A-8191-890C6528521D}"/>
            </a:ext>
          </a:extLst>
        </xdr:cNvPr>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25" name="直線コネクタ 524">
          <a:extLst>
            <a:ext uri="{FF2B5EF4-FFF2-40B4-BE49-F238E27FC236}">
              <a16:creationId xmlns:a16="http://schemas.microsoft.com/office/drawing/2014/main" id="{F3548429-2C49-435F-9FBE-B8CCEE4016A6}"/>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26" name="テキスト ボックス 525">
          <a:extLst>
            <a:ext uri="{FF2B5EF4-FFF2-40B4-BE49-F238E27FC236}">
              <a16:creationId xmlns:a16="http://schemas.microsoft.com/office/drawing/2014/main" id="{8769265B-8167-4A61-9D55-C0835274A328}"/>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527" name="直線コネクタ 526">
          <a:extLst>
            <a:ext uri="{FF2B5EF4-FFF2-40B4-BE49-F238E27FC236}">
              <a16:creationId xmlns:a16="http://schemas.microsoft.com/office/drawing/2014/main" id="{AFB5DB39-F49F-43CB-A55D-1086DDBD0D7A}"/>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528" name="テキスト ボックス 527">
          <a:extLst>
            <a:ext uri="{FF2B5EF4-FFF2-40B4-BE49-F238E27FC236}">
              <a16:creationId xmlns:a16="http://schemas.microsoft.com/office/drawing/2014/main" id="{AB2D4FF4-0153-4F03-B077-C18006A294A8}"/>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529" name="直線コネクタ 528">
          <a:extLst>
            <a:ext uri="{FF2B5EF4-FFF2-40B4-BE49-F238E27FC236}">
              <a16:creationId xmlns:a16="http://schemas.microsoft.com/office/drawing/2014/main" id="{01483609-C7D7-495D-AEED-A4F1F0DD925A}"/>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530" name="テキスト ボックス 529">
          <a:extLst>
            <a:ext uri="{FF2B5EF4-FFF2-40B4-BE49-F238E27FC236}">
              <a16:creationId xmlns:a16="http://schemas.microsoft.com/office/drawing/2014/main" id="{F5F97C2F-CCD4-46F3-9398-3AC003512C67}"/>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531" name="直線コネクタ 530">
          <a:extLst>
            <a:ext uri="{FF2B5EF4-FFF2-40B4-BE49-F238E27FC236}">
              <a16:creationId xmlns:a16="http://schemas.microsoft.com/office/drawing/2014/main" id="{043C5028-64C0-416B-9674-5448CF73F235}"/>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532" name="テキスト ボックス 531">
          <a:extLst>
            <a:ext uri="{FF2B5EF4-FFF2-40B4-BE49-F238E27FC236}">
              <a16:creationId xmlns:a16="http://schemas.microsoft.com/office/drawing/2014/main" id="{D0BE173C-ACAC-4A2B-8D84-94270D27C209}"/>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533" name="直線コネクタ 532">
          <a:extLst>
            <a:ext uri="{FF2B5EF4-FFF2-40B4-BE49-F238E27FC236}">
              <a16:creationId xmlns:a16="http://schemas.microsoft.com/office/drawing/2014/main" id="{A210531B-CCB2-40A0-813E-650A297F74E8}"/>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534" name="テキスト ボックス 533">
          <a:extLst>
            <a:ext uri="{FF2B5EF4-FFF2-40B4-BE49-F238E27FC236}">
              <a16:creationId xmlns:a16="http://schemas.microsoft.com/office/drawing/2014/main" id="{E029ED66-3AE3-4BEA-A572-FFC82519DE5B}"/>
            </a:ext>
          </a:extLst>
        </xdr:cNvPr>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535" name="直線コネクタ 534">
          <a:extLst>
            <a:ext uri="{FF2B5EF4-FFF2-40B4-BE49-F238E27FC236}">
              <a16:creationId xmlns:a16="http://schemas.microsoft.com/office/drawing/2014/main" id="{05D83EFE-FB60-40F8-A02F-B2E017E48771}"/>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536" name="テキスト ボックス 535">
          <a:extLst>
            <a:ext uri="{FF2B5EF4-FFF2-40B4-BE49-F238E27FC236}">
              <a16:creationId xmlns:a16="http://schemas.microsoft.com/office/drawing/2014/main" id="{D0A40D1E-C6FA-4EA6-92B1-05EEDEB8A30E}"/>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537" name="【公民館】&#10;有形固定資産減価償却率グラフ枠">
          <a:extLst>
            <a:ext uri="{FF2B5EF4-FFF2-40B4-BE49-F238E27FC236}">
              <a16:creationId xmlns:a16="http://schemas.microsoft.com/office/drawing/2014/main" id="{C7460134-6916-4703-B372-4E7D24DFBC3F}"/>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169273</xdr:rowOff>
    </xdr:to>
    <xdr:cxnSp macro="">
      <xdr:nvCxnSpPr>
        <xdr:cNvPr id="538" name="直線コネクタ 537">
          <a:extLst>
            <a:ext uri="{FF2B5EF4-FFF2-40B4-BE49-F238E27FC236}">
              <a16:creationId xmlns:a16="http://schemas.microsoft.com/office/drawing/2014/main" id="{0B89CC50-AEA6-424A-ACEC-495640786069}"/>
            </a:ext>
          </a:extLst>
        </xdr:cNvPr>
        <xdr:cNvCxnSpPr/>
      </xdr:nvCxnSpPr>
      <xdr:spPr>
        <a:xfrm flipV="1">
          <a:off x="14375764" y="16713381"/>
          <a:ext cx="0" cy="15610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1650</xdr:rowOff>
    </xdr:from>
    <xdr:ext cx="340478" cy="259045"/>
    <xdr:sp macro="" textlink="">
      <xdr:nvSpPr>
        <xdr:cNvPr id="539" name="【公民館】&#10;有形固定資産減価償却率最小値テキスト">
          <a:extLst>
            <a:ext uri="{FF2B5EF4-FFF2-40B4-BE49-F238E27FC236}">
              <a16:creationId xmlns:a16="http://schemas.microsoft.com/office/drawing/2014/main" id="{39ADBEA8-1F7D-4B0E-9943-E7D22E6107EE}"/>
            </a:ext>
          </a:extLst>
        </xdr:cNvPr>
        <xdr:cNvSpPr txBox="1"/>
      </xdr:nvSpPr>
      <xdr:spPr>
        <a:xfrm>
          <a:off x="14414500" y="1827441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169273</xdr:rowOff>
    </xdr:from>
    <xdr:to>
      <xdr:col>86</xdr:col>
      <xdr:colOff>25400</xdr:colOff>
      <xdr:row>108</xdr:row>
      <xdr:rowOff>169273</xdr:rowOff>
    </xdr:to>
    <xdr:cxnSp macro="">
      <xdr:nvCxnSpPr>
        <xdr:cNvPr id="540" name="直線コネクタ 539">
          <a:extLst>
            <a:ext uri="{FF2B5EF4-FFF2-40B4-BE49-F238E27FC236}">
              <a16:creationId xmlns:a16="http://schemas.microsoft.com/office/drawing/2014/main" id="{5EF91E0B-D3DB-4EFC-B24E-54AEF17520F4}"/>
            </a:ext>
          </a:extLst>
        </xdr:cNvPr>
        <xdr:cNvCxnSpPr/>
      </xdr:nvCxnSpPr>
      <xdr:spPr>
        <a:xfrm>
          <a:off x="14287500" y="1827439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541" name="【公民館】&#10;有形固定資産減価償却率最大値テキスト">
          <a:extLst>
            <a:ext uri="{FF2B5EF4-FFF2-40B4-BE49-F238E27FC236}">
              <a16:creationId xmlns:a16="http://schemas.microsoft.com/office/drawing/2014/main" id="{D0CCC105-6D38-438C-A7C8-ABB12DACB777}"/>
            </a:ext>
          </a:extLst>
        </xdr:cNvPr>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542" name="直線コネクタ 541">
          <a:extLst>
            <a:ext uri="{FF2B5EF4-FFF2-40B4-BE49-F238E27FC236}">
              <a16:creationId xmlns:a16="http://schemas.microsoft.com/office/drawing/2014/main" id="{72F253AA-4BF3-4D50-B7E1-7043B2C34E65}"/>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38116</xdr:rowOff>
    </xdr:from>
    <xdr:ext cx="405111" cy="259045"/>
    <xdr:sp macro="" textlink="">
      <xdr:nvSpPr>
        <xdr:cNvPr id="543" name="【公民館】&#10;有形固定資産減価償却率平均値テキスト">
          <a:extLst>
            <a:ext uri="{FF2B5EF4-FFF2-40B4-BE49-F238E27FC236}">
              <a16:creationId xmlns:a16="http://schemas.microsoft.com/office/drawing/2014/main" id="{FF58D2D6-7CC3-4198-84B4-4DDCAA7B59F0}"/>
            </a:ext>
          </a:extLst>
        </xdr:cNvPr>
        <xdr:cNvSpPr txBox="1"/>
      </xdr:nvSpPr>
      <xdr:spPr>
        <a:xfrm>
          <a:off x="14414500" y="173050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59689</xdr:rowOff>
    </xdr:from>
    <xdr:to>
      <xdr:col>85</xdr:col>
      <xdr:colOff>177800</xdr:colOff>
      <xdr:row>103</xdr:row>
      <xdr:rowOff>161289</xdr:rowOff>
    </xdr:to>
    <xdr:sp macro="" textlink="">
      <xdr:nvSpPr>
        <xdr:cNvPr id="544" name="フローチャート: 判断 543">
          <a:extLst>
            <a:ext uri="{FF2B5EF4-FFF2-40B4-BE49-F238E27FC236}">
              <a16:creationId xmlns:a16="http://schemas.microsoft.com/office/drawing/2014/main" id="{E39B3713-6756-4DC9-AED9-1F7C7C67045E}"/>
            </a:ext>
          </a:extLst>
        </xdr:cNvPr>
        <xdr:cNvSpPr/>
      </xdr:nvSpPr>
      <xdr:spPr>
        <a:xfrm>
          <a:off x="14325600" y="17326609"/>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25400</xdr:rowOff>
    </xdr:from>
    <xdr:to>
      <xdr:col>81</xdr:col>
      <xdr:colOff>101600</xdr:colOff>
      <xdr:row>103</xdr:row>
      <xdr:rowOff>127000</xdr:rowOff>
    </xdr:to>
    <xdr:sp macro="" textlink="">
      <xdr:nvSpPr>
        <xdr:cNvPr id="545" name="フローチャート: 判断 544">
          <a:extLst>
            <a:ext uri="{FF2B5EF4-FFF2-40B4-BE49-F238E27FC236}">
              <a16:creationId xmlns:a16="http://schemas.microsoft.com/office/drawing/2014/main" id="{F9A8819A-F053-462A-83FD-DF9E6C281F14}"/>
            </a:ext>
          </a:extLst>
        </xdr:cNvPr>
        <xdr:cNvSpPr/>
      </xdr:nvSpPr>
      <xdr:spPr>
        <a:xfrm>
          <a:off x="13578840" y="17292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79284</xdr:rowOff>
    </xdr:from>
    <xdr:to>
      <xdr:col>76</xdr:col>
      <xdr:colOff>165100</xdr:colOff>
      <xdr:row>104</xdr:row>
      <xdr:rowOff>9434</xdr:rowOff>
    </xdr:to>
    <xdr:sp macro="" textlink="">
      <xdr:nvSpPr>
        <xdr:cNvPr id="546" name="フローチャート: 判断 545">
          <a:extLst>
            <a:ext uri="{FF2B5EF4-FFF2-40B4-BE49-F238E27FC236}">
              <a16:creationId xmlns:a16="http://schemas.microsoft.com/office/drawing/2014/main" id="{F5AA0575-934E-4BC3-8767-98B17F45866F}"/>
            </a:ext>
          </a:extLst>
        </xdr:cNvPr>
        <xdr:cNvSpPr/>
      </xdr:nvSpPr>
      <xdr:spPr>
        <a:xfrm>
          <a:off x="12804140" y="173462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547" name="テキスト ボックス 546">
          <a:extLst>
            <a:ext uri="{FF2B5EF4-FFF2-40B4-BE49-F238E27FC236}">
              <a16:creationId xmlns:a16="http://schemas.microsoft.com/office/drawing/2014/main" id="{84C26AA4-32D3-4437-9F33-0687BCAA78A5}"/>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548" name="テキスト ボックス 547">
          <a:extLst>
            <a:ext uri="{FF2B5EF4-FFF2-40B4-BE49-F238E27FC236}">
              <a16:creationId xmlns:a16="http://schemas.microsoft.com/office/drawing/2014/main" id="{754478AE-D06C-4B51-A3A1-188ABC28450D}"/>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549" name="テキスト ボックス 548">
          <a:extLst>
            <a:ext uri="{FF2B5EF4-FFF2-40B4-BE49-F238E27FC236}">
              <a16:creationId xmlns:a16="http://schemas.microsoft.com/office/drawing/2014/main" id="{8A4B732D-47B9-4C9F-A114-2C2BDB2B2671}"/>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550" name="テキスト ボックス 549">
          <a:extLst>
            <a:ext uri="{FF2B5EF4-FFF2-40B4-BE49-F238E27FC236}">
              <a16:creationId xmlns:a16="http://schemas.microsoft.com/office/drawing/2014/main" id="{44DB108A-E94A-45B9-A37F-18BABF67AE4F}"/>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551" name="テキスト ボックス 550">
          <a:extLst>
            <a:ext uri="{FF2B5EF4-FFF2-40B4-BE49-F238E27FC236}">
              <a16:creationId xmlns:a16="http://schemas.microsoft.com/office/drawing/2014/main" id="{00F8339F-CFA6-4DA4-BEDD-8E464FE42BCF}"/>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142966</xdr:rowOff>
    </xdr:from>
    <xdr:to>
      <xdr:col>81</xdr:col>
      <xdr:colOff>101600</xdr:colOff>
      <xdr:row>103</xdr:row>
      <xdr:rowOff>73116</xdr:rowOff>
    </xdr:to>
    <xdr:sp macro="" textlink="">
      <xdr:nvSpPr>
        <xdr:cNvPr id="552" name="楕円 551">
          <a:extLst>
            <a:ext uri="{FF2B5EF4-FFF2-40B4-BE49-F238E27FC236}">
              <a16:creationId xmlns:a16="http://schemas.microsoft.com/office/drawing/2014/main" id="{AD1B8B05-01BC-4A49-913A-87C96A564C99}"/>
            </a:ext>
          </a:extLst>
        </xdr:cNvPr>
        <xdr:cNvSpPr/>
      </xdr:nvSpPr>
      <xdr:spPr>
        <a:xfrm>
          <a:off x="13578840" y="1724224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33564</xdr:rowOff>
    </xdr:from>
    <xdr:to>
      <xdr:col>76</xdr:col>
      <xdr:colOff>165100</xdr:colOff>
      <xdr:row>103</xdr:row>
      <xdr:rowOff>135164</xdr:rowOff>
    </xdr:to>
    <xdr:sp macro="" textlink="">
      <xdr:nvSpPr>
        <xdr:cNvPr id="553" name="楕円 552">
          <a:extLst>
            <a:ext uri="{FF2B5EF4-FFF2-40B4-BE49-F238E27FC236}">
              <a16:creationId xmlns:a16="http://schemas.microsoft.com/office/drawing/2014/main" id="{5001FD1E-9740-4367-B12B-26312E57D962}"/>
            </a:ext>
          </a:extLst>
        </xdr:cNvPr>
        <xdr:cNvSpPr/>
      </xdr:nvSpPr>
      <xdr:spPr>
        <a:xfrm>
          <a:off x="12804140" y="17300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103</xdr:row>
      <xdr:rowOff>22316</xdr:rowOff>
    </xdr:from>
    <xdr:to>
      <xdr:col>81</xdr:col>
      <xdr:colOff>50800</xdr:colOff>
      <xdr:row>103</xdr:row>
      <xdr:rowOff>84364</xdr:rowOff>
    </xdr:to>
    <xdr:cxnSp macro="">
      <xdr:nvCxnSpPr>
        <xdr:cNvPr id="554" name="直線コネクタ 553">
          <a:extLst>
            <a:ext uri="{FF2B5EF4-FFF2-40B4-BE49-F238E27FC236}">
              <a16:creationId xmlns:a16="http://schemas.microsoft.com/office/drawing/2014/main" id="{4906AC75-9C09-4140-B1B1-AB8D16D82872}"/>
            </a:ext>
          </a:extLst>
        </xdr:cNvPr>
        <xdr:cNvCxnSpPr/>
      </xdr:nvCxnSpPr>
      <xdr:spPr>
        <a:xfrm flipV="1">
          <a:off x="12854940" y="17289236"/>
          <a:ext cx="774700" cy="62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118127</xdr:rowOff>
    </xdr:from>
    <xdr:ext cx="405111" cy="259045"/>
    <xdr:sp macro="" textlink="">
      <xdr:nvSpPr>
        <xdr:cNvPr id="555" name="n_1aveValue【公民館】&#10;有形固定資産減価償却率">
          <a:extLst>
            <a:ext uri="{FF2B5EF4-FFF2-40B4-BE49-F238E27FC236}">
              <a16:creationId xmlns:a16="http://schemas.microsoft.com/office/drawing/2014/main" id="{67BE9506-252D-474E-96E9-6A3D28E5370C}"/>
            </a:ext>
          </a:extLst>
        </xdr:cNvPr>
        <xdr:cNvSpPr txBox="1"/>
      </xdr:nvSpPr>
      <xdr:spPr>
        <a:xfrm>
          <a:off x="13437244" y="17385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561</xdr:rowOff>
    </xdr:from>
    <xdr:ext cx="405111" cy="259045"/>
    <xdr:sp macro="" textlink="">
      <xdr:nvSpPr>
        <xdr:cNvPr id="556" name="n_2aveValue【公民館】&#10;有形固定資産減価償却率">
          <a:extLst>
            <a:ext uri="{FF2B5EF4-FFF2-40B4-BE49-F238E27FC236}">
              <a16:creationId xmlns:a16="http://schemas.microsoft.com/office/drawing/2014/main" id="{1A50AB1F-30C3-4980-9F01-DE274BD2CD88}"/>
            </a:ext>
          </a:extLst>
        </xdr:cNvPr>
        <xdr:cNvSpPr txBox="1"/>
      </xdr:nvSpPr>
      <xdr:spPr>
        <a:xfrm>
          <a:off x="12675244" y="17435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89643</xdr:rowOff>
    </xdr:from>
    <xdr:ext cx="405111" cy="259045"/>
    <xdr:sp macro="" textlink="">
      <xdr:nvSpPr>
        <xdr:cNvPr id="557" name="n_1mainValue【公民館】&#10;有形固定資産減価償却率">
          <a:extLst>
            <a:ext uri="{FF2B5EF4-FFF2-40B4-BE49-F238E27FC236}">
              <a16:creationId xmlns:a16="http://schemas.microsoft.com/office/drawing/2014/main" id="{347C7BFB-B731-48BD-8423-B42BBF76632E}"/>
            </a:ext>
          </a:extLst>
        </xdr:cNvPr>
        <xdr:cNvSpPr txBox="1"/>
      </xdr:nvSpPr>
      <xdr:spPr>
        <a:xfrm>
          <a:off x="13437244" y="17021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151691</xdr:rowOff>
    </xdr:from>
    <xdr:ext cx="405111" cy="259045"/>
    <xdr:sp macro="" textlink="">
      <xdr:nvSpPr>
        <xdr:cNvPr id="558" name="n_2mainValue【公民館】&#10;有形固定資産減価償却率">
          <a:extLst>
            <a:ext uri="{FF2B5EF4-FFF2-40B4-BE49-F238E27FC236}">
              <a16:creationId xmlns:a16="http://schemas.microsoft.com/office/drawing/2014/main" id="{931AC1F8-582C-4ACF-9B48-2BEFDD3741A9}"/>
            </a:ext>
          </a:extLst>
        </xdr:cNvPr>
        <xdr:cNvSpPr txBox="1"/>
      </xdr:nvSpPr>
      <xdr:spPr>
        <a:xfrm>
          <a:off x="12675244" y="17083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559" name="正方形/長方形 558">
          <a:extLst>
            <a:ext uri="{FF2B5EF4-FFF2-40B4-BE49-F238E27FC236}">
              <a16:creationId xmlns:a16="http://schemas.microsoft.com/office/drawing/2014/main" id="{F57CD3FD-BFE5-493F-A953-9DE6D8600763}"/>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560" name="正方形/長方形 559">
          <a:extLst>
            <a:ext uri="{FF2B5EF4-FFF2-40B4-BE49-F238E27FC236}">
              <a16:creationId xmlns:a16="http://schemas.microsoft.com/office/drawing/2014/main" id="{A500E8E1-4D2A-47D0-9CA1-89A62B9B0091}"/>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561" name="正方形/長方形 560">
          <a:extLst>
            <a:ext uri="{FF2B5EF4-FFF2-40B4-BE49-F238E27FC236}">
              <a16:creationId xmlns:a16="http://schemas.microsoft.com/office/drawing/2014/main" id="{013F79F0-7FE2-4CB9-B7BB-FD52F716EB92}"/>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562" name="正方形/長方形 561">
          <a:extLst>
            <a:ext uri="{FF2B5EF4-FFF2-40B4-BE49-F238E27FC236}">
              <a16:creationId xmlns:a16="http://schemas.microsoft.com/office/drawing/2014/main" id="{30FF7BA7-F5B1-497C-9DC9-84253935B72B}"/>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563" name="正方形/長方形 562">
          <a:extLst>
            <a:ext uri="{FF2B5EF4-FFF2-40B4-BE49-F238E27FC236}">
              <a16:creationId xmlns:a16="http://schemas.microsoft.com/office/drawing/2014/main" id="{45FFFE8E-549B-4DC6-87CB-DC1A851B2FAC}"/>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564" name="正方形/長方形 563">
          <a:extLst>
            <a:ext uri="{FF2B5EF4-FFF2-40B4-BE49-F238E27FC236}">
              <a16:creationId xmlns:a16="http://schemas.microsoft.com/office/drawing/2014/main" id="{8C23530D-80D0-49FB-9663-666CB5E39389}"/>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565" name="正方形/長方形 564">
          <a:extLst>
            <a:ext uri="{FF2B5EF4-FFF2-40B4-BE49-F238E27FC236}">
              <a16:creationId xmlns:a16="http://schemas.microsoft.com/office/drawing/2014/main" id="{0C075849-A2C3-43F7-8F0C-593542DBA8DB}"/>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566" name="正方形/長方形 565">
          <a:extLst>
            <a:ext uri="{FF2B5EF4-FFF2-40B4-BE49-F238E27FC236}">
              <a16:creationId xmlns:a16="http://schemas.microsoft.com/office/drawing/2014/main" id="{22AE75B1-27E7-445A-9D57-8B09799FFADF}"/>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567" name="テキスト ボックス 566">
          <a:extLst>
            <a:ext uri="{FF2B5EF4-FFF2-40B4-BE49-F238E27FC236}">
              <a16:creationId xmlns:a16="http://schemas.microsoft.com/office/drawing/2014/main" id="{F8F9B33A-DE61-4934-A781-3DDC2F2D4DCD}"/>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568" name="直線コネクタ 567">
          <a:extLst>
            <a:ext uri="{FF2B5EF4-FFF2-40B4-BE49-F238E27FC236}">
              <a16:creationId xmlns:a16="http://schemas.microsoft.com/office/drawing/2014/main" id="{63E7C926-1D61-4020-86EC-AE5C8BAD6385}"/>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569" name="直線コネクタ 568">
          <a:extLst>
            <a:ext uri="{FF2B5EF4-FFF2-40B4-BE49-F238E27FC236}">
              <a16:creationId xmlns:a16="http://schemas.microsoft.com/office/drawing/2014/main" id="{1108F03C-B6F5-467C-ADA1-8F54143E82DE}"/>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570" name="テキスト ボックス 569">
          <a:extLst>
            <a:ext uri="{FF2B5EF4-FFF2-40B4-BE49-F238E27FC236}">
              <a16:creationId xmlns:a16="http://schemas.microsoft.com/office/drawing/2014/main" id="{BFDFFD87-5E1A-49D0-A260-B54D63A76172}"/>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571" name="直線コネクタ 570">
          <a:extLst>
            <a:ext uri="{FF2B5EF4-FFF2-40B4-BE49-F238E27FC236}">
              <a16:creationId xmlns:a16="http://schemas.microsoft.com/office/drawing/2014/main" id="{9812689A-A494-4B86-86A9-C41AB0D2683D}"/>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572" name="テキスト ボックス 571">
          <a:extLst>
            <a:ext uri="{FF2B5EF4-FFF2-40B4-BE49-F238E27FC236}">
              <a16:creationId xmlns:a16="http://schemas.microsoft.com/office/drawing/2014/main" id="{B438486F-6151-42FB-B8BE-D716AEBF1CC1}"/>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573" name="直線コネクタ 572">
          <a:extLst>
            <a:ext uri="{FF2B5EF4-FFF2-40B4-BE49-F238E27FC236}">
              <a16:creationId xmlns:a16="http://schemas.microsoft.com/office/drawing/2014/main" id="{78FD20BE-8BFB-42FB-9C09-3B7882B2E36B}"/>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574" name="テキスト ボックス 573">
          <a:extLst>
            <a:ext uri="{FF2B5EF4-FFF2-40B4-BE49-F238E27FC236}">
              <a16:creationId xmlns:a16="http://schemas.microsoft.com/office/drawing/2014/main" id="{34934B81-A1CE-4640-A327-11F84A432008}"/>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575" name="直線コネクタ 574">
          <a:extLst>
            <a:ext uri="{FF2B5EF4-FFF2-40B4-BE49-F238E27FC236}">
              <a16:creationId xmlns:a16="http://schemas.microsoft.com/office/drawing/2014/main" id="{822B4757-B7AC-4FEC-832E-38B094FDB095}"/>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576" name="テキスト ボックス 575">
          <a:extLst>
            <a:ext uri="{FF2B5EF4-FFF2-40B4-BE49-F238E27FC236}">
              <a16:creationId xmlns:a16="http://schemas.microsoft.com/office/drawing/2014/main" id="{7D12183A-E046-4BDA-A4A1-A27F708076C8}"/>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577" name="直線コネクタ 576">
          <a:extLst>
            <a:ext uri="{FF2B5EF4-FFF2-40B4-BE49-F238E27FC236}">
              <a16:creationId xmlns:a16="http://schemas.microsoft.com/office/drawing/2014/main" id="{3F7B5460-F91E-4600-B4C6-3F20FE43267E}"/>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578" name="テキスト ボックス 577">
          <a:extLst>
            <a:ext uri="{FF2B5EF4-FFF2-40B4-BE49-F238E27FC236}">
              <a16:creationId xmlns:a16="http://schemas.microsoft.com/office/drawing/2014/main" id="{2B56BB54-2B1D-4225-BA87-FC1AE1FD3326}"/>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579" name="直線コネクタ 578">
          <a:extLst>
            <a:ext uri="{FF2B5EF4-FFF2-40B4-BE49-F238E27FC236}">
              <a16:creationId xmlns:a16="http://schemas.microsoft.com/office/drawing/2014/main" id="{B642D68E-0411-4101-A579-DC9A84DC4F4F}"/>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580" name="テキスト ボックス 579">
          <a:extLst>
            <a:ext uri="{FF2B5EF4-FFF2-40B4-BE49-F238E27FC236}">
              <a16:creationId xmlns:a16="http://schemas.microsoft.com/office/drawing/2014/main" id="{C29B8744-DA84-4ECB-81EE-87FCD97D95F8}"/>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581" name="【公民館】&#10;一人当たり面積グラフ枠">
          <a:extLst>
            <a:ext uri="{FF2B5EF4-FFF2-40B4-BE49-F238E27FC236}">
              <a16:creationId xmlns:a16="http://schemas.microsoft.com/office/drawing/2014/main" id="{93A6B7A9-D0FD-47F9-9184-01B63F008794}"/>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20193</xdr:rowOff>
    </xdr:from>
    <xdr:to>
      <xdr:col>116</xdr:col>
      <xdr:colOff>62864</xdr:colOff>
      <xdr:row>108</xdr:row>
      <xdr:rowOff>113157</xdr:rowOff>
    </xdr:to>
    <xdr:cxnSp macro="">
      <xdr:nvCxnSpPr>
        <xdr:cNvPr id="582" name="直線コネクタ 581">
          <a:extLst>
            <a:ext uri="{FF2B5EF4-FFF2-40B4-BE49-F238E27FC236}">
              <a16:creationId xmlns:a16="http://schemas.microsoft.com/office/drawing/2014/main" id="{F510DC0D-F3AA-4C85-AD20-21874B85DD4C}"/>
            </a:ext>
          </a:extLst>
        </xdr:cNvPr>
        <xdr:cNvCxnSpPr/>
      </xdr:nvCxnSpPr>
      <xdr:spPr>
        <a:xfrm flipV="1">
          <a:off x="19509104" y="16951833"/>
          <a:ext cx="0" cy="12664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116984</xdr:rowOff>
    </xdr:from>
    <xdr:ext cx="469744" cy="259045"/>
    <xdr:sp macro="" textlink="">
      <xdr:nvSpPr>
        <xdr:cNvPr id="583" name="【公民館】&#10;一人当たり面積最小値テキスト">
          <a:extLst>
            <a:ext uri="{FF2B5EF4-FFF2-40B4-BE49-F238E27FC236}">
              <a16:creationId xmlns:a16="http://schemas.microsoft.com/office/drawing/2014/main" id="{EBF45016-ED54-46B2-9B60-B0C450F6A8FA}"/>
            </a:ext>
          </a:extLst>
        </xdr:cNvPr>
        <xdr:cNvSpPr txBox="1"/>
      </xdr:nvSpPr>
      <xdr:spPr>
        <a:xfrm>
          <a:off x="19547840" y="18222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113157</xdr:rowOff>
    </xdr:from>
    <xdr:to>
      <xdr:col>116</xdr:col>
      <xdr:colOff>152400</xdr:colOff>
      <xdr:row>108</xdr:row>
      <xdr:rowOff>113157</xdr:rowOff>
    </xdr:to>
    <xdr:cxnSp macro="">
      <xdr:nvCxnSpPr>
        <xdr:cNvPr id="584" name="直線コネクタ 583">
          <a:extLst>
            <a:ext uri="{FF2B5EF4-FFF2-40B4-BE49-F238E27FC236}">
              <a16:creationId xmlns:a16="http://schemas.microsoft.com/office/drawing/2014/main" id="{27AC2EC2-3BD0-4241-A89F-9ED259B0A010}"/>
            </a:ext>
          </a:extLst>
        </xdr:cNvPr>
        <xdr:cNvCxnSpPr/>
      </xdr:nvCxnSpPr>
      <xdr:spPr>
        <a:xfrm>
          <a:off x="19443700" y="1821827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138320</xdr:rowOff>
    </xdr:from>
    <xdr:ext cx="469744" cy="259045"/>
    <xdr:sp macro="" textlink="">
      <xdr:nvSpPr>
        <xdr:cNvPr id="585" name="【公民館】&#10;一人当たり面積最大値テキスト">
          <a:extLst>
            <a:ext uri="{FF2B5EF4-FFF2-40B4-BE49-F238E27FC236}">
              <a16:creationId xmlns:a16="http://schemas.microsoft.com/office/drawing/2014/main" id="{A80FA105-84AC-45AE-B30E-E9B9765FC50C}"/>
            </a:ext>
          </a:extLst>
        </xdr:cNvPr>
        <xdr:cNvSpPr txBox="1"/>
      </xdr:nvSpPr>
      <xdr:spPr>
        <a:xfrm>
          <a:off x="19547840" y="16734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20193</xdr:rowOff>
    </xdr:from>
    <xdr:to>
      <xdr:col>116</xdr:col>
      <xdr:colOff>152400</xdr:colOff>
      <xdr:row>101</xdr:row>
      <xdr:rowOff>20193</xdr:rowOff>
    </xdr:to>
    <xdr:cxnSp macro="">
      <xdr:nvCxnSpPr>
        <xdr:cNvPr id="586" name="直線コネクタ 585">
          <a:extLst>
            <a:ext uri="{FF2B5EF4-FFF2-40B4-BE49-F238E27FC236}">
              <a16:creationId xmlns:a16="http://schemas.microsoft.com/office/drawing/2014/main" id="{DC7E64D1-92C4-4D9B-86CA-FEEEE7399464}"/>
            </a:ext>
          </a:extLst>
        </xdr:cNvPr>
        <xdr:cNvCxnSpPr/>
      </xdr:nvCxnSpPr>
      <xdr:spPr>
        <a:xfrm>
          <a:off x="19443700" y="1695183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59834</xdr:rowOff>
    </xdr:from>
    <xdr:ext cx="469744" cy="259045"/>
    <xdr:sp macro="" textlink="">
      <xdr:nvSpPr>
        <xdr:cNvPr id="587" name="【公民館】&#10;一人当たり面積平均値テキスト">
          <a:extLst>
            <a:ext uri="{FF2B5EF4-FFF2-40B4-BE49-F238E27FC236}">
              <a16:creationId xmlns:a16="http://schemas.microsoft.com/office/drawing/2014/main" id="{241B801F-8C86-4BEE-8C12-A5114DE67166}"/>
            </a:ext>
          </a:extLst>
        </xdr:cNvPr>
        <xdr:cNvSpPr txBox="1"/>
      </xdr:nvSpPr>
      <xdr:spPr>
        <a:xfrm>
          <a:off x="19547840" y="178296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81407</xdr:rowOff>
    </xdr:from>
    <xdr:to>
      <xdr:col>116</xdr:col>
      <xdr:colOff>114300</xdr:colOff>
      <xdr:row>107</xdr:row>
      <xdr:rowOff>11557</xdr:rowOff>
    </xdr:to>
    <xdr:sp macro="" textlink="">
      <xdr:nvSpPr>
        <xdr:cNvPr id="588" name="フローチャート: 判断 587">
          <a:extLst>
            <a:ext uri="{FF2B5EF4-FFF2-40B4-BE49-F238E27FC236}">
              <a16:creationId xmlns:a16="http://schemas.microsoft.com/office/drawing/2014/main" id="{09C4A038-5101-4ACB-B31A-B0DBB4F73331}"/>
            </a:ext>
          </a:extLst>
        </xdr:cNvPr>
        <xdr:cNvSpPr/>
      </xdr:nvSpPr>
      <xdr:spPr>
        <a:xfrm>
          <a:off x="19458940" y="1785124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125985</xdr:rowOff>
    </xdr:from>
    <xdr:to>
      <xdr:col>112</xdr:col>
      <xdr:colOff>38100</xdr:colOff>
      <xdr:row>107</xdr:row>
      <xdr:rowOff>56135</xdr:rowOff>
    </xdr:to>
    <xdr:sp macro="" textlink="">
      <xdr:nvSpPr>
        <xdr:cNvPr id="589" name="フローチャート: 判断 588">
          <a:extLst>
            <a:ext uri="{FF2B5EF4-FFF2-40B4-BE49-F238E27FC236}">
              <a16:creationId xmlns:a16="http://schemas.microsoft.com/office/drawing/2014/main" id="{CA1255BB-C5B7-4B59-931C-DDE3FB186884}"/>
            </a:ext>
          </a:extLst>
        </xdr:cNvPr>
        <xdr:cNvSpPr/>
      </xdr:nvSpPr>
      <xdr:spPr>
        <a:xfrm>
          <a:off x="18735040" y="1789582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22352</xdr:rowOff>
    </xdr:from>
    <xdr:to>
      <xdr:col>107</xdr:col>
      <xdr:colOff>101600</xdr:colOff>
      <xdr:row>107</xdr:row>
      <xdr:rowOff>123952</xdr:rowOff>
    </xdr:to>
    <xdr:sp macro="" textlink="">
      <xdr:nvSpPr>
        <xdr:cNvPr id="590" name="フローチャート: 判断 589">
          <a:extLst>
            <a:ext uri="{FF2B5EF4-FFF2-40B4-BE49-F238E27FC236}">
              <a16:creationId xmlns:a16="http://schemas.microsoft.com/office/drawing/2014/main" id="{BC4318DA-9C67-420B-9922-A6AE8B787D64}"/>
            </a:ext>
          </a:extLst>
        </xdr:cNvPr>
        <xdr:cNvSpPr/>
      </xdr:nvSpPr>
      <xdr:spPr>
        <a:xfrm>
          <a:off x="17937480" y="17959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591" name="テキスト ボックス 590">
          <a:extLst>
            <a:ext uri="{FF2B5EF4-FFF2-40B4-BE49-F238E27FC236}">
              <a16:creationId xmlns:a16="http://schemas.microsoft.com/office/drawing/2014/main" id="{5C20C824-8DC3-44E8-B2DD-F306F99658AB}"/>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592" name="テキスト ボックス 591">
          <a:extLst>
            <a:ext uri="{FF2B5EF4-FFF2-40B4-BE49-F238E27FC236}">
              <a16:creationId xmlns:a16="http://schemas.microsoft.com/office/drawing/2014/main" id="{AC679D0F-4901-4F2D-9966-119AF681B7CE}"/>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93" name="テキスト ボックス 592">
          <a:extLst>
            <a:ext uri="{FF2B5EF4-FFF2-40B4-BE49-F238E27FC236}">
              <a16:creationId xmlns:a16="http://schemas.microsoft.com/office/drawing/2014/main" id="{CB8E34B4-8EBE-4419-8955-9D8E7107AE90}"/>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94" name="テキスト ボックス 593">
          <a:extLst>
            <a:ext uri="{FF2B5EF4-FFF2-40B4-BE49-F238E27FC236}">
              <a16:creationId xmlns:a16="http://schemas.microsoft.com/office/drawing/2014/main" id="{45487EEE-179A-4C95-AC17-A4980EAF416D}"/>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95" name="テキスト ボックス 594">
          <a:extLst>
            <a:ext uri="{FF2B5EF4-FFF2-40B4-BE49-F238E27FC236}">
              <a16:creationId xmlns:a16="http://schemas.microsoft.com/office/drawing/2014/main" id="{A93D054E-EE25-4615-9622-5BCC1F468252}"/>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123317</xdr:rowOff>
    </xdr:from>
    <xdr:to>
      <xdr:col>112</xdr:col>
      <xdr:colOff>38100</xdr:colOff>
      <xdr:row>107</xdr:row>
      <xdr:rowOff>53467</xdr:rowOff>
    </xdr:to>
    <xdr:sp macro="" textlink="">
      <xdr:nvSpPr>
        <xdr:cNvPr id="596" name="楕円 595">
          <a:extLst>
            <a:ext uri="{FF2B5EF4-FFF2-40B4-BE49-F238E27FC236}">
              <a16:creationId xmlns:a16="http://schemas.microsoft.com/office/drawing/2014/main" id="{E08FF593-70A5-4AD0-BA3F-37913121F74C}"/>
            </a:ext>
          </a:extLst>
        </xdr:cNvPr>
        <xdr:cNvSpPr/>
      </xdr:nvSpPr>
      <xdr:spPr>
        <a:xfrm>
          <a:off x="18735040" y="1789315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60833</xdr:rowOff>
    </xdr:from>
    <xdr:to>
      <xdr:col>107</xdr:col>
      <xdr:colOff>101600</xdr:colOff>
      <xdr:row>107</xdr:row>
      <xdr:rowOff>162433</xdr:rowOff>
    </xdr:to>
    <xdr:sp macro="" textlink="">
      <xdr:nvSpPr>
        <xdr:cNvPr id="597" name="楕円 596">
          <a:extLst>
            <a:ext uri="{FF2B5EF4-FFF2-40B4-BE49-F238E27FC236}">
              <a16:creationId xmlns:a16="http://schemas.microsoft.com/office/drawing/2014/main" id="{06F1305E-4EB0-4F23-9ED4-7647D0588D5A}"/>
            </a:ext>
          </a:extLst>
        </xdr:cNvPr>
        <xdr:cNvSpPr/>
      </xdr:nvSpPr>
      <xdr:spPr>
        <a:xfrm>
          <a:off x="17937480" y="17998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2667</xdr:rowOff>
    </xdr:from>
    <xdr:to>
      <xdr:col>111</xdr:col>
      <xdr:colOff>177800</xdr:colOff>
      <xdr:row>107</xdr:row>
      <xdr:rowOff>111633</xdr:rowOff>
    </xdr:to>
    <xdr:cxnSp macro="">
      <xdr:nvCxnSpPr>
        <xdr:cNvPr id="598" name="直線コネクタ 597">
          <a:extLst>
            <a:ext uri="{FF2B5EF4-FFF2-40B4-BE49-F238E27FC236}">
              <a16:creationId xmlns:a16="http://schemas.microsoft.com/office/drawing/2014/main" id="{7471E184-2816-4420-9ADA-23F8551CAF71}"/>
            </a:ext>
          </a:extLst>
        </xdr:cNvPr>
        <xdr:cNvCxnSpPr/>
      </xdr:nvCxnSpPr>
      <xdr:spPr>
        <a:xfrm flipV="1">
          <a:off x="17988280" y="17940147"/>
          <a:ext cx="789940" cy="108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47262</xdr:rowOff>
    </xdr:from>
    <xdr:ext cx="469744" cy="259045"/>
    <xdr:sp macro="" textlink="">
      <xdr:nvSpPr>
        <xdr:cNvPr id="599" name="n_1aveValue【公民館】&#10;一人当たり面積">
          <a:extLst>
            <a:ext uri="{FF2B5EF4-FFF2-40B4-BE49-F238E27FC236}">
              <a16:creationId xmlns:a16="http://schemas.microsoft.com/office/drawing/2014/main" id="{1F7A711A-8DC4-4B34-AA1F-4E66FD0872D0}"/>
            </a:ext>
          </a:extLst>
        </xdr:cNvPr>
        <xdr:cNvSpPr txBox="1"/>
      </xdr:nvSpPr>
      <xdr:spPr>
        <a:xfrm>
          <a:off x="18561127" y="17984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140479</xdr:rowOff>
    </xdr:from>
    <xdr:ext cx="469744" cy="259045"/>
    <xdr:sp macro="" textlink="">
      <xdr:nvSpPr>
        <xdr:cNvPr id="600" name="n_2aveValue【公民館】&#10;一人当たり面積">
          <a:extLst>
            <a:ext uri="{FF2B5EF4-FFF2-40B4-BE49-F238E27FC236}">
              <a16:creationId xmlns:a16="http://schemas.microsoft.com/office/drawing/2014/main" id="{D70F1DFE-5C18-4EB7-A0C4-31E76F93F727}"/>
            </a:ext>
          </a:extLst>
        </xdr:cNvPr>
        <xdr:cNvSpPr txBox="1"/>
      </xdr:nvSpPr>
      <xdr:spPr>
        <a:xfrm>
          <a:off x="17776267" y="17742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69994</xdr:rowOff>
    </xdr:from>
    <xdr:ext cx="469744" cy="259045"/>
    <xdr:sp macro="" textlink="">
      <xdr:nvSpPr>
        <xdr:cNvPr id="601" name="n_1mainValue【公民館】&#10;一人当たり面積">
          <a:extLst>
            <a:ext uri="{FF2B5EF4-FFF2-40B4-BE49-F238E27FC236}">
              <a16:creationId xmlns:a16="http://schemas.microsoft.com/office/drawing/2014/main" id="{9FB3B6D3-A9BD-41D3-ABFA-D9A590CF22B9}"/>
            </a:ext>
          </a:extLst>
        </xdr:cNvPr>
        <xdr:cNvSpPr txBox="1"/>
      </xdr:nvSpPr>
      <xdr:spPr>
        <a:xfrm>
          <a:off x="18561127" y="17672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153560</xdr:rowOff>
    </xdr:from>
    <xdr:ext cx="469744" cy="259045"/>
    <xdr:sp macro="" textlink="">
      <xdr:nvSpPr>
        <xdr:cNvPr id="602" name="n_2mainValue【公民館】&#10;一人当たり面積">
          <a:extLst>
            <a:ext uri="{FF2B5EF4-FFF2-40B4-BE49-F238E27FC236}">
              <a16:creationId xmlns:a16="http://schemas.microsoft.com/office/drawing/2014/main" id="{57E4684A-07B6-4E72-B3B7-B8DFE83D7A01}"/>
            </a:ext>
          </a:extLst>
        </xdr:cNvPr>
        <xdr:cNvSpPr txBox="1"/>
      </xdr:nvSpPr>
      <xdr:spPr>
        <a:xfrm>
          <a:off x="17776267" y="180910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03" name="正方形/長方形 602">
          <a:extLst>
            <a:ext uri="{FF2B5EF4-FFF2-40B4-BE49-F238E27FC236}">
              <a16:creationId xmlns:a16="http://schemas.microsoft.com/office/drawing/2014/main" id="{8F2E0621-2D2E-4E29-9DDF-915937F2C3F6}"/>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04" name="正方形/長方形 603">
          <a:extLst>
            <a:ext uri="{FF2B5EF4-FFF2-40B4-BE49-F238E27FC236}">
              <a16:creationId xmlns:a16="http://schemas.microsoft.com/office/drawing/2014/main" id="{ADC75417-644D-49CF-ACE9-ED577553DB99}"/>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05" name="テキスト ボックス 604">
          <a:extLst>
            <a:ext uri="{FF2B5EF4-FFF2-40B4-BE49-F238E27FC236}">
              <a16:creationId xmlns:a16="http://schemas.microsoft.com/office/drawing/2014/main" id="{C89297D3-902C-4C3E-8D82-9AAF1E225617}"/>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少なく、昨年まで高かった公営住宅についても平成２８年度から３ヶ年計画で毎年５棟の定住促進住宅の建設が進んだことにより、減少傾向にある。また、特に低くなっている施設は、橋りょう・トンネル、学校施設である。橋りょう・トンネルについては、平成２４年度に策定した長寿命化計画に基づく改修を行っているため、有形固定資産減価償却率が低くなっている。学校施設については、施設整備等を行い、有形固定資産減価償却率が低くなってい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2450B12A-313A-4D12-9178-D922988C3DA2}"/>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8CD68C5A-9CB6-4D40-82C4-EC81A2F64C75}"/>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BD85E670-5428-4554-8F29-382CC51483C6}"/>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46A3EA9C-0D26-4E19-9D48-5D5ADF6C1CFC}"/>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8088B512-DC99-4005-B692-E574D20FEF75}"/>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62697B7C-9A32-4BE3-9BAA-2FBE4DCC814D}"/>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9DEAD3ED-200A-4382-AC03-82DCCF3607BC}"/>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E45B3DAC-F77B-4730-88D5-45F164CA0F5F}"/>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421523E0-16EC-433B-B323-C70F666D341D}"/>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CE5E2BF9-1F7A-4F8C-878B-850BF68A8EC6}"/>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4,329
4,302
122.14
4,170,276
3,906,115
263,179
2,198,086
3,355,166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3C5EC301-13A4-496F-9637-41C6140F6FF8}"/>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9A541057-D3C9-4488-B9CF-55BFAC231D35}"/>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FE0566EE-28DE-4484-8B2A-1FF922CB80F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597EC1B-99F0-4E0C-85CC-6D6E0E546990}"/>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DCAC7638-BB98-43CF-9D08-B1A12C7A6DCB}"/>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8BA36919-6A74-4B17-ABB0-318C8A4EC932}"/>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FB5F05C0-81DC-4434-B425-F76FA8725D37}"/>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4B96E98-4BFA-4349-99A8-C3A236895521}"/>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9D827006-F1B5-46B6-8F94-47C3830284E8}"/>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82657CB-9166-47ED-A186-FDCACF1F29AA}"/>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A6C8C0A4-A585-41A6-982D-4410BE362B2E}"/>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E82487AB-A715-48EF-BB2A-3E90DFB51DD2}"/>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D4AA5DDD-1315-4FB0-A848-49E2E8BF72DD}"/>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67D84285-7FEB-4CA7-8F04-4C5F3D830F4C}"/>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875E36D0-3D2E-4E6D-A96C-44B520822614}"/>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2F8739AB-0C7C-4554-BC8F-8E5E74C98E60}"/>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776E104C-FBC2-4878-9C90-517517D9B172}"/>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4E774CBD-E919-46B6-BE1F-78D4AB0DC558}"/>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9703105" cy="259045"/>
    <xdr:sp macro="" textlink="">
      <xdr:nvSpPr>
        <xdr:cNvPr id="30" name="テキスト ボックス 29">
          <a:extLst>
            <a:ext uri="{FF2B5EF4-FFF2-40B4-BE49-F238E27FC236}">
              <a16:creationId xmlns:a16="http://schemas.microsoft.com/office/drawing/2014/main" id="{211FF584-9143-4AEA-9165-922B2052CF6E}"/>
            </a:ext>
          </a:extLst>
        </xdr:cNvPr>
        <xdr:cNvSpPr txBox="1"/>
      </xdr:nvSpPr>
      <xdr:spPr>
        <a:xfrm>
          <a:off x="629920" y="304292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EE4B94D7-1B72-42A5-886F-6483CE342150}"/>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6172BF78-8E37-4331-B18D-1A274C89682E}"/>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6B561ABF-FC3B-4B1B-83B8-FECD0117515C}"/>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138FBE09-41CD-4FB6-9841-4C23E00BDA26}"/>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6825F2AB-42DD-41BE-A978-89B1EED7A1EF}"/>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DA0152B1-CC89-4D96-B580-D316103F3554}"/>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554FEE45-7D34-4DEA-9321-33D239FCD37D}"/>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0301907-977B-4207-A505-F445FE9D02AB}"/>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C556994C-C09F-406A-ABCD-3B4A14DF0786}"/>
            </a:ext>
          </a:extLst>
        </xdr:cNvPr>
        <xdr:cNvSpPr/>
      </xdr:nvSpPr>
      <xdr:spPr>
        <a:xfrm>
          <a:off x="67056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0" name="正方形/長方形 39">
          <a:extLst>
            <a:ext uri="{FF2B5EF4-FFF2-40B4-BE49-F238E27FC236}">
              <a16:creationId xmlns:a16="http://schemas.microsoft.com/office/drawing/2014/main" id="{1665EFBE-1B99-499D-AD21-9ED5475318F4}"/>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1" name="正方形/長方形 40">
          <a:extLst>
            <a:ext uri="{FF2B5EF4-FFF2-40B4-BE49-F238E27FC236}">
              <a16:creationId xmlns:a16="http://schemas.microsoft.com/office/drawing/2014/main" id="{E3DBE77A-C848-488A-BEC4-C3D2FB89EF7C}"/>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2" name="正方形/長方形 41">
          <a:extLst>
            <a:ext uri="{FF2B5EF4-FFF2-40B4-BE49-F238E27FC236}">
              <a16:creationId xmlns:a16="http://schemas.microsoft.com/office/drawing/2014/main" id="{4C4DF63D-EA2A-407C-A033-F9DA25409B50}"/>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3" name="正方形/長方形 42">
          <a:extLst>
            <a:ext uri="{FF2B5EF4-FFF2-40B4-BE49-F238E27FC236}">
              <a16:creationId xmlns:a16="http://schemas.microsoft.com/office/drawing/2014/main" id="{BFED38DC-E6AC-49E3-B19B-096228F74D61}"/>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4" name="正方形/長方形 43">
          <a:extLst>
            <a:ext uri="{FF2B5EF4-FFF2-40B4-BE49-F238E27FC236}">
              <a16:creationId xmlns:a16="http://schemas.microsoft.com/office/drawing/2014/main" id="{24A436F4-3A4A-4468-9FFF-B4C768D121EB}"/>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5" name="正方形/長方形 44">
          <a:extLst>
            <a:ext uri="{FF2B5EF4-FFF2-40B4-BE49-F238E27FC236}">
              <a16:creationId xmlns:a16="http://schemas.microsoft.com/office/drawing/2014/main" id="{7B54F69A-A696-41D3-A9D7-B958C4D56681}"/>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6" name="正方形/長方形 45">
          <a:extLst>
            <a:ext uri="{FF2B5EF4-FFF2-40B4-BE49-F238E27FC236}">
              <a16:creationId xmlns:a16="http://schemas.microsoft.com/office/drawing/2014/main" id="{9D57F9C1-6C04-475A-9E80-915ECD8AC99E}"/>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7" name="正方形/長方形 46">
          <a:extLst>
            <a:ext uri="{FF2B5EF4-FFF2-40B4-BE49-F238E27FC236}">
              <a16:creationId xmlns:a16="http://schemas.microsoft.com/office/drawing/2014/main" id="{97D9D095-E76E-4952-8F6F-7134CFBF68CB}"/>
            </a:ext>
          </a:extLst>
        </xdr:cNvPr>
        <xdr:cNvSpPr/>
      </xdr:nvSpPr>
      <xdr:spPr>
        <a:xfrm>
          <a:off x="582676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8" name="正方形/長方形 47">
          <a:extLst>
            <a:ext uri="{FF2B5EF4-FFF2-40B4-BE49-F238E27FC236}">
              <a16:creationId xmlns:a16="http://schemas.microsoft.com/office/drawing/2014/main" id="{136E788F-69C5-4746-AA80-CB74D2A40D70}"/>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49" name="正方形/長方形 48">
          <a:extLst>
            <a:ext uri="{FF2B5EF4-FFF2-40B4-BE49-F238E27FC236}">
              <a16:creationId xmlns:a16="http://schemas.microsoft.com/office/drawing/2014/main" id="{B7934BA2-60D2-43A4-B24B-67D8CFA768DF}"/>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0" name="正方形/長方形 49">
          <a:extLst>
            <a:ext uri="{FF2B5EF4-FFF2-40B4-BE49-F238E27FC236}">
              <a16:creationId xmlns:a16="http://schemas.microsoft.com/office/drawing/2014/main" id="{68FD75AC-B9B6-4C18-9CC6-F213311FB4DA}"/>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1" name="正方形/長方形 50">
          <a:extLst>
            <a:ext uri="{FF2B5EF4-FFF2-40B4-BE49-F238E27FC236}">
              <a16:creationId xmlns:a16="http://schemas.microsoft.com/office/drawing/2014/main" id="{6C2732F9-0162-4C77-8CDB-842BCA6C5F77}"/>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2" name="正方形/長方形 51">
          <a:extLst>
            <a:ext uri="{FF2B5EF4-FFF2-40B4-BE49-F238E27FC236}">
              <a16:creationId xmlns:a16="http://schemas.microsoft.com/office/drawing/2014/main" id="{E27E7F70-ACF7-46DB-999C-3677F8AFD2BF}"/>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3" name="正方形/長方形 52">
          <a:extLst>
            <a:ext uri="{FF2B5EF4-FFF2-40B4-BE49-F238E27FC236}">
              <a16:creationId xmlns:a16="http://schemas.microsoft.com/office/drawing/2014/main" id="{EC57556F-05CC-4D48-8D61-F7CC3EA0C41A}"/>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4" name="正方形/長方形 53">
          <a:extLst>
            <a:ext uri="{FF2B5EF4-FFF2-40B4-BE49-F238E27FC236}">
              <a16:creationId xmlns:a16="http://schemas.microsoft.com/office/drawing/2014/main" id="{DD737D87-14A6-4592-8D2A-4C06CB089ABB}"/>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5" name="正方形/長方形 54">
          <a:extLst>
            <a:ext uri="{FF2B5EF4-FFF2-40B4-BE49-F238E27FC236}">
              <a16:creationId xmlns:a16="http://schemas.microsoft.com/office/drawing/2014/main" id="{4FE614B6-EA9D-4A6C-A2BE-C0647B9A3780}"/>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56" name="テキスト ボックス 55">
          <a:extLst>
            <a:ext uri="{FF2B5EF4-FFF2-40B4-BE49-F238E27FC236}">
              <a16:creationId xmlns:a16="http://schemas.microsoft.com/office/drawing/2014/main" id="{47095451-9A64-48FD-8A8C-3C0640322C27}"/>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57" name="直線コネクタ 56">
          <a:extLst>
            <a:ext uri="{FF2B5EF4-FFF2-40B4-BE49-F238E27FC236}">
              <a16:creationId xmlns:a16="http://schemas.microsoft.com/office/drawing/2014/main" id="{CACCD396-8939-43CF-AEBE-679F3C1EE4A9}"/>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58" name="テキスト ボックス 57">
          <a:extLst>
            <a:ext uri="{FF2B5EF4-FFF2-40B4-BE49-F238E27FC236}">
              <a16:creationId xmlns:a16="http://schemas.microsoft.com/office/drawing/2014/main" id="{171924F8-4CD2-4927-A3DE-4A9BB2F15382}"/>
            </a:ext>
          </a:extLst>
        </xdr:cNvPr>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59" name="直線コネクタ 58">
          <a:extLst>
            <a:ext uri="{FF2B5EF4-FFF2-40B4-BE49-F238E27FC236}">
              <a16:creationId xmlns:a16="http://schemas.microsoft.com/office/drawing/2014/main" id="{E3072843-BF35-4AC3-897B-86FFA30DF5E2}"/>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60" name="テキスト ボックス 59">
          <a:extLst>
            <a:ext uri="{FF2B5EF4-FFF2-40B4-BE49-F238E27FC236}">
              <a16:creationId xmlns:a16="http://schemas.microsoft.com/office/drawing/2014/main" id="{D786BBDD-12CA-4D26-93FD-4526A1437E1B}"/>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61" name="直線コネクタ 60">
          <a:extLst>
            <a:ext uri="{FF2B5EF4-FFF2-40B4-BE49-F238E27FC236}">
              <a16:creationId xmlns:a16="http://schemas.microsoft.com/office/drawing/2014/main" id="{A09CCBE2-D0BC-4EC0-9C73-D2509A46D951}"/>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62" name="テキスト ボックス 61">
          <a:extLst>
            <a:ext uri="{FF2B5EF4-FFF2-40B4-BE49-F238E27FC236}">
              <a16:creationId xmlns:a16="http://schemas.microsoft.com/office/drawing/2014/main" id="{15C370AF-4981-44E9-AD31-224187B26C98}"/>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63" name="直線コネクタ 62">
          <a:extLst>
            <a:ext uri="{FF2B5EF4-FFF2-40B4-BE49-F238E27FC236}">
              <a16:creationId xmlns:a16="http://schemas.microsoft.com/office/drawing/2014/main" id="{7083BA3C-7B4E-40C8-BF6C-49718055BC95}"/>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64" name="テキスト ボックス 63">
          <a:extLst>
            <a:ext uri="{FF2B5EF4-FFF2-40B4-BE49-F238E27FC236}">
              <a16:creationId xmlns:a16="http://schemas.microsoft.com/office/drawing/2014/main" id="{56FB7EF0-64F9-4EF4-8D5F-FDF533090C3C}"/>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65" name="直線コネクタ 64">
          <a:extLst>
            <a:ext uri="{FF2B5EF4-FFF2-40B4-BE49-F238E27FC236}">
              <a16:creationId xmlns:a16="http://schemas.microsoft.com/office/drawing/2014/main" id="{03E142D4-1ADF-4B7D-B10D-620D4BD565B1}"/>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66" name="テキスト ボックス 65">
          <a:extLst>
            <a:ext uri="{FF2B5EF4-FFF2-40B4-BE49-F238E27FC236}">
              <a16:creationId xmlns:a16="http://schemas.microsoft.com/office/drawing/2014/main" id="{E483AE8B-E688-4EB9-8BCC-53C8E5845CAE}"/>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67" name="直線コネクタ 66">
          <a:extLst>
            <a:ext uri="{FF2B5EF4-FFF2-40B4-BE49-F238E27FC236}">
              <a16:creationId xmlns:a16="http://schemas.microsoft.com/office/drawing/2014/main" id="{9B518953-CF7C-4C9D-AC77-92BCB73CF11F}"/>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68" name="テキスト ボックス 67">
          <a:extLst>
            <a:ext uri="{FF2B5EF4-FFF2-40B4-BE49-F238E27FC236}">
              <a16:creationId xmlns:a16="http://schemas.microsoft.com/office/drawing/2014/main" id="{2572EA92-DA49-4F6C-8A6F-B2DD8B9B196A}"/>
            </a:ext>
          </a:extLst>
        </xdr:cNvPr>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69" name="直線コネクタ 68">
          <a:extLst>
            <a:ext uri="{FF2B5EF4-FFF2-40B4-BE49-F238E27FC236}">
              <a16:creationId xmlns:a16="http://schemas.microsoft.com/office/drawing/2014/main" id="{99076309-4958-4E50-8558-EB597FCA7311}"/>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70" name="テキスト ボックス 69">
          <a:extLst>
            <a:ext uri="{FF2B5EF4-FFF2-40B4-BE49-F238E27FC236}">
              <a16:creationId xmlns:a16="http://schemas.microsoft.com/office/drawing/2014/main" id="{25DDF3DF-D8E3-4DF7-9525-3B598DA9DE9B}"/>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71" name="【体育館・プール】&#10;有形固定資産減価償却率グラフ枠">
          <a:extLst>
            <a:ext uri="{FF2B5EF4-FFF2-40B4-BE49-F238E27FC236}">
              <a16:creationId xmlns:a16="http://schemas.microsoft.com/office/drawing/2014/main" id="{C284AD7A-2BC1-471B-9830-67ADDACD38C8}"/>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64</xdr:row>
      <xdr:rowOff>89535</xdr:rowOff>
    </xdr:to>
    <xdr:cxnSp macro="">
      <xdr:nvCxnSpPr>
        <xdr:cNvPr id="72" name="直線コネクタ 71">
          <a:extLst>
            <a:ext uri="{FF2B5EF4-FFF2-40B4-BE49-F238E27FC236}">
              <a16:creationId xmlns:a16="http://schemas.microsoft.com/office/drawing/2014/main" id="{28DBACC0-3017-4BE6-B972-0421C17B85BA}"/>
            </a:ext>
          </a:extLst>
        </xdr:cNvPr>
        <xdr:cNvCxnSpPr/>
      </xdr:nvCxnSpPr>
      <xdr:spPr>
        <a:xfrm flipV="1">
          <a:off x="4086225" y="9315450"/>
          <a:ext cx="0" cy="15030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93362</xdr:rowOff>
    </xdr:from>
    <xdr:ext cx="405111" cy="259045"/>
    <xdr:sp macro="" textlink="">
      <xdr:nvSpPr>
        <xdr:cNvPr id="73" name="【体育館・プール】&#10;有形固定資産減価償却率最小値テキスト">
          <a:extLst>
            <a:ext uri="{FF2B5EF4-FFF2-40B4-BE49-F238E27FC236}">
              <a16:creationId xmlns:a16="http://schemas.microsoft.com/office/drawing/2014/main" id="{EFDC2190-57FD-427F-A0F2-F7DB51147B92}"/>
            </a:ext>
          </a:extLst>
        </xdr:cNvPr>
        <xdr:cNvSpPr txBox="1"/>
      </xdr:nvSpPr>
      <xdr:spPr>
        <a:xfrm>
          <a:off x="4124960" y="1082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89535</xdr:rowOff>
    </xdr:from>
    <xdr:to>
      <xdr:col>24</xdr:col>
      <xdr:colOff>152400</xdr:colOff>
      <xdr:row>64</xdr:row>
      <xdr:rowOff>89535</xdr:rowOff>
    </xdr:to>
    <xdr:cxnSp macro="">
      <xdr:nvCxnSpPr>
        <xdr:cNvPr id="74" name="直線コネクタ 73">
          <a:extLst>
            <a:ext uri="{FF2B5EF4-FFF2-40B4-BE49-F238E27FC236}">
              <a16:creationId xmlns:a16="http://schemas.microsoft.com/office/drawing/2014/main" id="{1D40F683-287F-40F5-85C3-86D6AC26F611}"/>
            </a:ext>
          </a:extLst>
        </xdr:cNvPr>
        <xdr:cNvCxnSpPr/>
      </xdr:nvCxnSpPr>
      <xdr:spPr>
        <a:xfrm>
          <a:off x="4020820" y="108184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469744" cy="259045"/>
    <xdr:sp macro="" textlink="">
      <xdr:nvSpPr>
        <xdr:cNvPr id="75" name="【体育館・プール】&#10;有形固定資産減価償却率最大値テキスト">
          <a:extLst>
            <a:ext uri="{FF2B5EF4-FFF2-40B4-BE49-F238E27FC236}">
              <a16:creationId xmlns:a16="http://schemas.microsoft.com/office/drawing/2014/main" id="{0DD2A07F-5289-4D8E-B0DA-09E51E162EE8}"/>
            </a:ext>
          </a:extLst>
        </xdr:cNvPr>
        <xdr:cNvSpPr txBox="1"/>
      </xdr:nvSpPr>
      <xdr:spPr>
        <a:xfrm>
          <a:off x="4124960" y="9094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76" name="直線コネクタ 75">
          <a:extLst>
            <a:ext uri="{FF2B5EF4-FFF2-40B4-BE49-F238E27FC236}">
              <a16:creationId xmlns:a16="http://schemas.microsoft.com/office/drawing/2014/main" id="{B403D410-DF7C-45FC-A646-B033EE136367}"/>
            </a:ext>
          </a:extLst>
        </xdr:cNvPr>
        <xdr:cNvCxnSpPr/>
      </xdr:nvCxnSpPr>
      <xdr:spPr>
        <a:xfrm>
          <a:off x="4020820" y="93154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78122</xdr:rowOff>
    </xdr:from>
    <xdr:ext cx="405111" cy="259045"/>
    <xdr:sp macro="" textlink="">
      <xdr:nvSpPr>
        <xdr:cNvPr id="77" name="【体育館・プール】&#10;有形固定資産減価償却率平均値テキスト">
          <a:extLst>
            <a:ext uri="{FF2B5EF4-FFF2-40B4-BE49-F238E27FC236}">
              <a16:creationId xmlns:a16="http://schemas.microsoft.com/office/drawing/2014/main" id="{7D1973A9-F46E-4568-B571-64BF1CE00D94}"/>
            </a:ext>
          </a:extLst>
        </xdr:cNvPr>
        <xdr:cNvSpPr txBox="1"/>
      </xdr:nvSpPr>
      <xdr:spPr>
        <a:xfrm>
          <a:off x="4124960" y="98012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99695</xdr:rowOff>
    </xdr:from>
    <xdr:to>
      <xdr:col>24</xdr:col>
      <xdr:colOff>114300</xdr:colOff>
      <xdr:row>59</xdr:row>
      <xdr:rowOff>29845</xdr:rowOff>
    </xdr:to>
    <xdr:sp macro="" textlink="">
      <xdr:nvSpPr>
        <xdr:cNvPr id="78" name="フローチャート: 判断 77">
          <a:extLst>
            <a:ext uri="{FF2B5EF4-FFF2-40B4-BE49-F238E27FC236}">
              <a16:creationId xmlns:a16="http://schemas.microsoft.com/office/drawing/2014/main" id="{0B674863-63C4-42FF-BA37-96450C79D060}"/>
            </a:ext>
          </a:extLst>
        </xdr:cNvPr>
        <xdr:cNvSpPr/>
      </xdr:nvSpPr>
      <xdr:spPr>
        <a:xfrm>
          <a:off x="4036060" y="9822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12065</xdr:rowOff>
    </xdr:from>
    <xdr:to>
      <xdr:col>20</xdr:col>
      <xdr:colOff>38100</xdr:colOff>
      <xdr:row>59</xdr:row>
      <xdr:rowOff>113665</xdr:rowOff>
    </xdr:to>
    <xdr:sp macro="" textlink="">
      <xdr:nvSpPr>
        <xdr:cNvPr id="79" name="フローチャート: 判断 78">
          <a:extLst>
            <a:ext uri="{FF2B5EF4-FFF2-40B4-BE49-F238E27FC236}">
              <a16:creationId xmlns:a16="http://schemas.microsoft.com/office/drawing/2014/main" id="{E5AD9AC1-359E-4CD1-BE09-845862716BB3}"/>
            </a:ext>
          </a:extLst>
        </xdr:cNvPr>
        <xdr:cNvSpPr/>
      </xdr:nvSpPr>
      <xdr:spPr>
        <a:xfrm>
          <a:off x="3312160" y="990282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57</xdr:row>
      <xdr:rowOff>130192</xdr:rowOff>
    </xdr:from>
    <xdr:ext cx="405111" cy="259045"/>
    <xdr:sp macro="" textlink="">
      <xdr:nvSpPr>
        <xdr:cNvPr id="80" name="n_1aveValue【体育館・プール】&#10;有形固定資産減価償却率">
          <a:extLst>
            <a:ext uri="{FF2B5EF4-FFF2-40B4-BE49-F238E27FC236}">
              <a16:creationId xmlns:a16="http://schemas.microsoft.com/office/drawing/2014/main" id="{EC8DB71B-D393-42E1-9100-F3E331A86F9E}"/>
            </a:ext>
          </a:extLst>
        </xdr:cNvPr>
        <xdr:cNvSpPr txBox="1"/>
      </xdr:nvSpPr>
      <xdr:spPr>
        <a:xfrm>
          <a:off x="3170564" y="96856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29210</xdr:rowOff>
    </xdr:from>
    <xdr:to>
      <xdr:col>15</xdr:col>
      <xdr:colOff>101600</xdr:colOff>
      <xdr:row>59</xdr:row>
      <xdr:rowOff>130810</xdr:rowOff>
    </xdr:to>
    <xdr:sp macro="" textlink="">
      <xdr:nvSpPr>
        <xdr:cNvPr id="81" name="フローチャート: 判断 80">
          <a:extLst>
            <a:ext uri="{FF2B5EF4-FFF2-40B4-BE49-F238E27FC236}">
              <a16:creationId xmlns:a16="http://schemas.microsoft.com/office/drawing/2014/main" id="{879FA055-19EC-459D-9F89-F043735A1AB8}"/>
            </a:ext>
          </a:extLst>
        </xdr:cNvPr>
        <xdr:cNvSpPr/>
      </xdr:nvSpPr>
      <xdr:spPr>
        <a:xfrm>
          <a:off x="2514600" y="9919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57</xdr:row>
      <xdr:rowOff>147337</xdr:rowOff>
    </xdr:from>
    <xdr:ext cx="405111" cy="259045"/>
    <xdr:sp macro="" textlink="">
      <xdr:nvSpPr>
        <xdr:cNvPr id="82" name="n_2aveValue【体育館・プール】&#10;有形固定資産減価償却率">
          <a:extLst>
            <a:ext uri="{FF2B5EF4-FFF2-40B4-BE49-F238E27FC236}">
              <a16:creationId xmlns:a16="http://schemas.microsoft.com/office/drawing/2014/main" id="{5BC3EF29-D1AE-4252-98DD-4B0C26788F10}"/>
            </a:ext>
          </a:extLst>
        </xdr:cNvPr>
        <xdr:cNvSpPr txBox="1"/>
      </xdr:nvSpPr>
      <xdr:spPr>
        <a:xfrm>
          <a:off x="2385704" y="9702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66</xdr:row>
      <xdr:rowOff>111777</xdr:rowOff>
    </xdr:from>
    <xdr:ext cx="762000" cy="259045"/>
    <xdr:sp macro="" textlink="">
      <xdr:nvSpPr>
        <xdr:cNvPr id="83" name="テキスト ボックス 82">
          <a:extLst>
            <a:ext uri="{FF2B5EF4-FFF2-40B4-BE49-F238E27FC236}">
              <a16:creationId xmlns:a16="http://schemas.microsoft.com/office/drawing/2014/main" id="{50363159-2F53-4E1F-BFFD-EC43CBC23CC8}"/>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84" name="テキスト ボックス 83">
          <a:extLst>
            <a:ext uri="{FF2B5EF4-FFF2-40B4-BE49-F238E27FC236}">
              <a16:creationId xmlns:a16="http://schemas.microsoft.com/office/drawing/2014/main" id="{2E75877C-D10C-476F-9630-EC55CBDAAAEA}"/>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85" name="テキスト ボックス 84">
          <a:extLst>
            <a:ext uri="{FF2B5EF4-FFF2-40B4-BE49-F238E27FC236}">
              <a16:creationId xmlns:a16="http://schemas.microsoft.com/office/drawing/2014/main" id="{51D2E3C6-919F-4B1F-8C3B-E53BEC09510B}"/>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86" name="テキスト ボックス 85">
          <a:extLst>
            <a:ext uri="{FF2B5EF4-FFF2-40B4-BE49-F238E27FC236}">
              <a16:creationId xmlns:a16="http://schemas.microsoft.com/office/drawing/2014/main" id="{AB2D82F7-1893-4B92-9F54-2306FB2EE260}"/>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87" name="テキスト ボックス 86">
          <a:extLst>
            <a:ext uri="{FF2B5EF4-FFF2-40B4-BE49-F238E27FC236}">
              <a16:creationId xmlns:a16="http://schemas.microsoft.com/office/drawing/2014/main" id="{2DA95612-ABBE-40CB-AE4B-015D81C6730F}"/>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62</xdr:row>
      <xdr:rowOff>120650</xdr:rowOff>
    </xdr:from>
    <xdr:to>
      <xdr:col>15</xdr:col>
      <xdr:colOff>101600</xdr:colOff>
      <xdr:row>63</xdr:row>
      <xdr:rowOff>50800</xdr:rowOff>
    </xdr:to>
    <xdr:sp macro="" textlink="">
      <xdr:nvSpPr>
        <xdr:cNvPr id="88" name="楕円 87">
          <a:extLst>
            <a:ext uri="{FF2B5EF4-FFF2-40B4-BE49-F238E27FC236}">
              <a16:creationId xmlns:a16="http://schemas.microsoft.com/office/drawing/2014/main" id="{CED8AE99-0028-4F91-B978-03751B738D53}"/>
            </a:ext>
          </a:extLst>
        </xdr:cNvPr>
        <xdr:cNvSpPr/>
      </xdr:nvSpPr>
      <xdr:spPr>
        <a:xfrm>
          <a:off x="2514600" y="105143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63</xdr:row>
      <xdr:rowOff>41927</xdr:rowOff>
    </xdr:from>
    <xdr:ext cx="405111" cy="259045"/>
    <xdr:sp macro="" textlink="">
      <xdr:nvSpPr>
        <xdr:cNvPr id="89" name="n_2mainValue【体育館・プール】&#10;有形固定資産減価償却率">
          <a:extLst>
            <a:ext uri="{FF2B5EF4-FFF2-40B4-BE49-F238E27FC236}">
              <a16:creationId xmlns:a16="http://schemas.microsoft.com/office/drawing/2014/main" id="{F6457438-3502-4EEE-ABC1-4858A175EE06}"/>
            </a:ext>
          </a:extLst>
        </xdr:cNvPr>
        <xdr:cNvSpPr txBox="1"/>
      </xdr:nvSpPr>
      <xdr:spPr>
        <a:xfrm>
          <a:off x="2385704" y="106032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90" name="正方形/長方形 89">
          <a:extLst>
            <a:ext uri="{FF2B5EF4-FFF2-40B4-BE49-F238E27FC236}">
              <a16:creationId xmlns:a16="http://schemas.microsoft.com/office/drawing/2014/main" id="{A4C40CCD-4B70-4ED2-BBF5-71422C21DFB3}"/>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91" name="正方形/長方形 90">
          <a:extLst>
            <a:ext uri="{FF2B5EF4-FFF2-40B4-BE49-F238E27FC236}">
              <a16:creationId xmlns:a16="http://schemas.microsoft.com/office/drawing/2014/main" id="{DBFF8873-1635-4A89-B8D1-4B87CC8FA3EC}"/>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92" name="正方形/長方形 91">
          <a:extLst>
            <a:ext uri="{FF2B5EF4-FFF2-40B4-BE49-F238E27FC236}">
              <a16:creationId xmlns:a16="http://schemas.microsoft.com/office/drawing/2014/main" id="{855A41E5-87EC-447B-A492-648D9E251455}"/>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93" name="正方形/長方形 92">
          <a:extLst>
            <a:ext uri="{FF2B5EF4-FFF2-40B4-BE49-F238E27FC236}">
              <a16:creationId xmlns:a16="http://schemas.microsoft.com/office/drawing/2014/main" id="{5D25B4E6-F1A7-496B-A793-69BBA2CA810C}"/>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94" name="正方形/長方形 93">
          <a:extLst>
            <a:ext uri="{FF2B5EF4-FFF2-40B4-BE49-F238E27FC236}">
              <a16:creationId xmlns:a16="http://schemas.microsoft.com/office/drawing/2014/main" id="{845620AB-343B-4B21-95AF-1151DCE85D18}"/>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95" name="正方形/長方形 94">
          <a:extLst>
            <a:ext uri="{FF2B5EF4-FFF2-40B4-BE49-F238E27FC236}">
              <a16:creationId xmlns:a16="http://schemas.microsoft.com/office/drawing/2014/main" id="{0D0B1CC7-D45C-47F8-BA5C-143C410A9C6E}"/>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96" name="正方形/長方形 95">
          <a:extLst>
            <a:ext uri="{FF2B5EF4-FFF2-40B4-BE49-F238E27FC236}">
              <a16:creationId xmlns:a16="http://schemas.microsoft.com/office/drawing/2014/main" id="{8B8A29BD-C382-4C77-928F-4876292F2052}"/>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97" name="正方形/長方形 96">
          <a:extLst>
            <a:ext uri="{FF2B5EF4-FFF2-40B4-BE49-F238E27FC236}">
              <a16:creationId xmlns:a16="http://schemas.microsoft.com/office/drawing/2014/main" id="{47C96D51-7FB9-465A-9822-BE9CE646B7A1}"/>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98" name="テキスト ボックス 97">
          <a:extLst>
            <a:ext uri="{FF2B5EF4-FFF2-40B4-BE49-F238E27FC236}">
              <a16:creationId xmlns:a16="http://schemas.microsoft.com/office/drawing/2014/main" id="{77D87073-E760-4321-BE0C-9ADE5820299B}"/>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99" name="直線コネクタ 98">
          <a:extLst>
            <a:ext uri="{FF2B5EF4-FFF2-40B4-BE49-F238E27FC236}">
              <a16:creationId xmlns:a16="http://schemas.microsoft.com/office/drawing/2014/main" id="{7DA55C95-2AC1-481A-A778-EA6BAF194A69}"/>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100" name="直線コネクタ 99">
          <a:extLst>
            <a:ext uri="{FF2B5EF4-FFF2-40B4-BE49-F238E27FC236}">
              <a16:creationId xmlns:a16="http://schemas.microsoft.com/office/drawing/2014/main" id="{C89446A0-64F8-439C-B1B4-07A76CDF9C4E}"/>
            </a:ext>
          </a:extLst>
        </xdr:cNvPr>
        <xdr:cNvCxnSpPr/>
      </xdr:nvCxnSpPr>
      <xdr:spPr>
        <a:xfrm>
          <a:off x="5826760" y="10859588"/>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159855</xdr:rowOff>
    </xdr:from>
    <xdr:ext cx="467179" cy="259045"/>
    <xdr:sp macro="" textlink="">
      <xdr:nvSpPr>
        <xdr:cNvPr id="101" name="テキスト ボックス 100">
          <a:extLst>
            <a:ext uri="{FF2B5EF4-FFF2-40B4-BE49-F238E27FC236}">
              <a16:creationId xmlns:a16="http://schemas.microsoft.com/office/drawing/2014/main" id="{5DD82A9E-D2A2-4CA6-8D95-682868880AFD}"/>
            </a:ext>
          </a:extLst>
        </xdr:cNvPr>
        <xdr:cNvSpPr txBox="1"/>
      </xdr:nvSpPr>
      <xdr:spPr>
        <a:xfrm>
          <a:off x="5405301" y="1072117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102" name="直線コネクタ 101">
          <a:extLst>
            <a:ext uri="{FF2B5EF4-FFF2-40B4-BE49-F238E27FC236}">
              <a16:creationId xmlns:a16="http://schemas.microsoft.com/office/drawing/2014/main" id="{84F67BB3-381E-48AE-8BB6-D324F278DA48}"/>
            </a:ext>
          </a:extLst>
        </xdr:cNvPr>
        <xdr:cNvCxnSpPr/>
      </xdr:nvCxnSpPr>
      <xdr:spPr>
        <a:xfrm>
          <a:off x="5826760" y="10540637"/>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62</xdr:row>
      <xdr:rowOff>4734</xdr:rowOff>
    </xdr:from>
    <xdr:ext cx="467179" cy="259045"/>
    <xdr:sp macro="" textlink="">
      <xdr:nvSpPr>
        <xdr:cNvPr id="103" name="テキスト ボックス 102">
          <a:extLst>
            <a:ext uri="{FF2B5EF4-FFF2-40B4-BE49-F238E27FC236}">
              <a16:creationId xmlns:a16="http://schemas.microsoft.com/office/drawing/2014/main" id="{20F7556B-7406-4778-A19E-21D7ABB4975A}"/>
            </a:ext>
          </a:extLst>
        </xdr:cNvPr>
        <xdr:cNvSpPr txBox="1"/>
      </xdr:nvSpPr>
      <xdr:spPr>
        <a:xfrm>
          <a:off x="5405301" y="1039841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104" name="直線コネクタ 103">
          <a:extLst>
            <a:ext uri="{FF2B5EF4-FFF2-40B4-BE49-F238E27FC236}">
              <a16:creationId xmlns:a16="http://schemas.microsoft.com/office/drawing/2014/main" id="{4B1E7807-7927-439B-8E9D-4FD7A626406A}"/>
            </a:ext>
          </a:extLst>
        </xdr:cNvPr>
        <xdr:cNvCxnSpPr/>
      </xdr:nvCxnSpPr>
      <xdr:spPr>
        <a:xfrm>
          <a:off x="5826760" y="1022168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60</xdr:row>
      <xdr:rowOff>21062</xdr:rowOff>
    </xdr:from>
    <xdr:ext cx="467179" cy="259045"/>
    <xdr:sp macro="" textlink="">
      <xdr:nvSpPr>
        <xdr:cNvPr id="105" name="テキスト ボックス 104">
          <a:extLst>
            <a:ext uri="{FF2B5EF4-FFF2-40B4-BE49-F238E27FC236}">
              <a16:creationId xmlns:a16="http://schemas.microsoft.com/office/drawing/2014/main" id="{D803388C-6FF3-4FDE-84AA-6F6958C64009}"/>
            </a:ext>
          </a:extLst>
        </xdr:cNvPr>
        <xdr:cNvSpPr txBox="1"/>
      </xdr:nvSpPr>
      <xdr:spPr>
        <a:xfrm>
          <a:off x="5405301" y="100794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106" name="直線コネクタ 105">
          <a:extLst>
            <a:ext uri="{FF2B5EF4-FFF2-40B4-BE49-F238E27FC236}">
              <a16:creationId xmlns:a16="http://schemas.microsoft.com/office/drawing/2014/main" id="{4C8F1E03-2038-4ABC-A97C-E0F93C11FABA}"/>
            </a:ext>
          </a:extLst>
        </xdr:cNvPr>
        <xdr:cNvCxnSpPr/>
      </xdr:nvCxnSpPr>
      <xdr:spPr>
        <a:xfrm>
          <a:off x="5826760" y="9898925"/>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58</xdr:row>
      <xdr:rowOff>37392</xdr:rowOff>
    </xdr:from>
    <xdr:ext cx="467179" cy="259045"/>
    <xdr:sp macro="" textlink="">
      <xdr:nvSpPr>
        <xdr:cNvPr id="107" name="テキスト ボックス 106">
          <a:extLst>
            <a:ext uri="{FF2B5EF4-FFF2-40B4-BE49-F238E27FC236}">
              <a16:creationId xmlns:a16="http://schemas.microsoft.com/office/drawing/2014/main" id="{3BEE8633-FFB1-4725-ABDB-28538CBA11A8}"/>
            </a:ext>
          </a:extLst>
        </xdr:cNvPr>
        <xdr:cNvSpPr txBox="1"/>
      </xdr:nvSpPr>
      <xdr:spPr>
        <a:xfrm>
          <a:off x="5405301" y="976051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108" name="直線コネクタ 107">
          <a:extLst>
            <a:ext uri="{FF2B5EF4-FFF2-40B4-BE49-F238E27FC236}">
              <a16:creationId xmlns:a16="http://schemas.microsoft.com/office/drawing/2014/main" id="{2CC2970B-3949-42CD-AACC-6B8E9835D544}"/>
            </a:ext>
          </a:extLst>
        </xdr:cNvPr>
        <xdr:cNvCxnSpPr/>
      </xdr:nvCxnSpPr>
      <xdr:spPr>
        <a:xfrm>
          <a:off x="5826760" y="9579973"/>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53720</xdr:rowOff>
    </xdr:from>
    <xdr:ext cx="467179" cy="259045"/>
    <xdr:sp macro="" textlink="">
      <xdr:nvSpPr>
        <xdr:cNvPr id="109" name="テキスト ボックス 108">
          <a:extLst>
            <a:ext uri="{FF2B5EF4-FFF2-40B4-BE49-F238E27FC236}">
              <a16:creationId xmlns:a16="http://schemas.microsoft.com/office/drawing/2014/main" id="{B693A36E-3FAA-482D-88B5-4DC7278E6BB2}"/>
            </a:ext>
          </a:extLst>
        </xdr:cNvPr>
        <xdr:cNvSpPr txBox="1"/>
      </xdr:nvSpPr>
      <xdr:spPr>
        <a:xfrm>
          <a:off x="5405301" y="944156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110" name="直線コネクタ 109">
          <a:extLst>
            <a:ext uri="{FF2B5EF4-FFF2-40B4-BE49-F238E27FC236}">
              <a16:creationId xmlns:a16="http://schemas.microsoft.com/office/drawing/2014/main" id="{117499C3-A4C7-4213-95C1-AFE3EED66A9C}"/>
            </a:ext>
          </a:extLst>
        </xdr:cNvPr>
        <xdr:cNvCxnSpPr/>
      </xdr:nvCxnSpPr>
      <xdr:spPr>
        <a:xfrm>
          <a:off x="5826760" y="9261022"/>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70049</xdr:rowOff>
    </xdr:from>
    <xdr:ext cx="531299" cy="259045"/>
    <xdr:sp macro="" textlink="">
      <xdr:nvSpPr>
        <xdr:cNvPr id="111" name="テキスト ボックス 110">
          <a:extLst>
            <a:ext uri="{FF2B5EF4-FFF2-40B4-BE49-F238E27FC236}">
              <a16:creationId xmlns:a16="http://schemas.microsoft.com/office/drawing/2014/main" id="{6708C35A-6B28-4F3B-B8C4-EE09897A575C}"/>
            </a:ext>
          </a:extLst>
        </xdr:cNvPr>
        <xdr:cNvSpPr txBox="1"/>
      </xdr:nvSpPr>
      <xdr:spPr>
        <a:xfrm>
          <a:off x="5364041" y="912260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112" name="直線コネクタ 111">
          <a:extLst>
            <a:ext uri="{FF2B5EF4-FFF2-40B4-BE49-F238E27FC236}">
              <a16:creationId xmlns:a16="http://schemas.microsoft.com/office/drawing/2014/main" id="{D36220B3-F71E-4575-AF78-F0B4271544E9}"/>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52</xdr:row>
      <xdr:rowOff>86377</xdr:rowOff>
    </xdr:from>
    <xdr:ext cx="531299" cy="259045"/>
    <xdr:sp macro="" textlink="">
      <xdr:nvSpPr>
        <xdr:cNvPr id="113" name="テキスト ボックス 112">
          <a:extLst>
            <a:ext uri="{FF2B5EF4-FFF2-40B4-BE49-F238E27FC236}">
              <a16:creationId xmlns:a16="http://schemas.microsoft.com/office/drawing/2014/main" id="{74EE9607-3788-47A8-9346-D85E916F8B42}"/>
            </a:ext>
          </a:extLst>
        </xdr:cNvPr>
        <xdr:cNvSpPr txBox="1"/>
      </xdr:nvSpPr>
      <xdr:spPr>
        <a:xfrm>
          <a:off x="5364041" y="880365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114" name="【体育館・プール】&#10;一人当たり面積グラフ枠">
          <a:extLst>
            <a:ext uri="{FF2B5EF4-FFF2-40B4-BE49-F238E27FC236}">
              <a16:creationId xmlns:a16="http://schemas.microsoft.com/office/drawing/2014/main" id="{34B29773-8B7D-4244-BDE9-D9822E771D34}"/>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158387</xdr:rowOff>
    </xdr:from>
    <xdr:to>
      <xdr:col>54</xdr:col>
      <xdr:colOff>189865</xdr:colOff>
      <xdr:row>64</xdr:row>
      <xdr:rowOff>111361</xdr:rowOff>
    </xdr:to>
    <xdr:cxnSp macro="">
      <xdr:nvCxnSpPr>
        <xdr:cNvPr id="115" name="直線コネクタ 114">
          <a:extLst>
            <a:ext uri="{FF2B5EF4-FFF2-40B4-BE49-F238E27FC236}">
              <a16:creationId xmlns:a16="http://schemas.microsoft.com/office/drawing/2014/main" id="{E29B3621-1AE6-439C-A0AB-B81AE25A042E}"/>
            </a:ext>
          </a:extLst>
        </xdr:cNvPr>
        <xdr:cNvCxnSpPr/>
      </xdr:nvCxnSpPr>
      <xdr:spPr>
        <a:xfrm flipV="1">
          <a:off x="9219565" y="9378587"/>
          <a:ext cx="0" cy="14617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115188</xdr:rowOff>
    </xdr:from>
    <xdr:ext cx="469744" cy="259045"/>
    <xdr:sp macro="" textlink="">
      <xdr:nvSpPr>
        <xdr:cNvPr id="116" name="【体育館・プール】&#10;一人当たり面積最小値テキスト">
          <a:extLst>
            <a:ext uri="{FF2B5EF4-FFF2-40B4-BE49-F238E27FC236}">
              <a16:creationId xmlns:a16="http://schemas.microsoft.com/office/drawing/2014/main" id="{93FB8B21-59E7-4BD6-A565-4A8698BCBA2C}"/>
            </a:ext>
          </a:extLst>
        </xdr:cNvPr>
        <xdr:cNvSpPr txBox="1"/>
      </xdr:nvSpPr>
      <xdr:spPr>
        <a:xfrm>
          <a:off x="9258300" y="10844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111361</xdr:rowOff>
    </xdr:from>
    <xdr:to>
      <xdr:col>55</xdr:col>
      <xdr:colOff>88900</xdr:colOff>
      <xdr:row>64</xdr:row>
      <xdr:rowOff>111361</xdr:rowOff>
    </xdr:to>
    <xdr:cxnSp macro="">
      <xdr:nvCxnSpPr>
        <xdr:cNvPr id="117" name="直線コネクタ 116">
          <a:extLst>
            <a:ext uri="{FF2B5EF4-FFF2-40B4-BE49-F238E27FC236}">
              <a16:creationId xmlns:a16="http://schemas.microsoft.com/office/drawing/2014/main" id="{6E81471D-4C49-4A58-A422-C8A17439ADFE}"/>
            </a:ext>
          </a:extLst>
        </xdr:cNvPr>
        <xdr:cNvCxnSpPr/>
      </xdr:nvCxnSpPr>
      <xdr:spPr>
        <a:xfrm>
          <a:off x="9154160" y="1084032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105064</xdr:rowOff>
    </xdr:from>
    <xdr:ext cx="469744" cy="259045"/>
    <xdr:sp macro="" textlink="">
      <xdr:nvSpPr>
        <xdr:cNvPr id="118" name="【体育館・プール】&#10;一人当たり面積最大値テキスト">
          <a:extLst>
            <a:ext uri="{FF2B5EF4-FFF2-40B4-BE49-F238E27FC236}">
              <a16:creationId xmlns:a16="http://schemas.microsoft.com/office/drawing/2014/main" id="{CB971C1B-0457-4C69-BC54-6592ACDBF188}"/>
            </a:ext>
          </a:extLst>
        </xdr:cNvPr>
        <xdr:cNvSpPr txBox="1"/>
      </xdr:nvSpPr>
      <xdr:spPr>
        <a:xfrm>
          <a:off x="9258300" y="91576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158387</xdr:rowOff>
    </xdr:from>
    <xdr:to>
      <xdr:col>55</xdr:col>
      <xdr:colOff>88900</xdr:colOff>
      <xdr:row>55</xdr:row>
      <xdr:rowOff>158387</xdr:rowOff>
    </xdr:to>
    <xdr:cxnSp macro="">
      <xdr:nvCxnSpPr>
        <xdr:cNvPr id="119" name="直線コネクタ 118">
          <a:extLst>
            <a:ext uri="{FF2B5EF4-FFF2-40B4-BE49-F238E27FC236}">
              <a16:creationId xmlns:a16="http://schemas.microsoft.com/office/drawing/2014/main" id="{8DB19A47-DD70-4892-B6AE-930F064783A6}"/>
            </a:ext>
          </a:extLst>
        </xdr:cNvPr>
        <xdr:cNvCxnSpPr/>
      </xdr:nvCxnSpPr>
      <xdr:spPr>
        <a:xfrm>
          <a:off x="9154160" y="937858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63481</xdr:rowOff>
    </xdr:from>
    <xdr:ext cx="469744" cy="259045"/>
    <xdr:sp macro="" textlink="">
      <xdr:nvSpPr>
        <xdr:cNvPr id="120" name="【体育館・プール】&#10;一人当たり面積平均値テキスト">
          <a:extLst>
            <a:ext uri="{FF2B5EF4-FFF2-40B4-BE49-F238E27FC236}">
              <a16:creationId xmlns:a16="http://schemas.microsoft.com/office/drawing/2014/main" id="{6D609C2F-C231-4512-812F-BC9E42DD4307}"/>
            </a:ext>
          </a:extLst>
        </xdr:cNvPr>
        <xdr:cNvSpPr txBox="1"/>
      </xdr:nvSpPr>
      <xdr:spPr>
        <a:xfrm>
          <a:off x="9258300" y="10624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85054</xdr:rowOff>
    </xdr:from>
    <xdr:to>
      <xdr:col>55</xdr:col>
      <xdr:colOff>50800</xdr:colOff>
      <xdr:row>64</xdr:row>
      <xdr:rowOff>15204</xdr:rowOff>
    </xdr:to>
    <xdr:sp macro="" textlink="">
      <xdr:nvSpPr>
        <xdr:cNvPr id="121" name="フローチャート: 判断 120">
          <a:extLst>
            <a:ext uri="{FF2B5EF4-FFF2-40B4-BE49-F238E27FC236}">
              <a16:creationId xmlns:a16="http://schemas.microsoft.com/office/drawing/2014/main" id="{2271F458-6C90-477E-B64D-B3AC1FBCAA2C}"/>
            </a:ext>
          </a:extLst>
        </xdr:cNvPr>
        <xdr:cNvSpPr/>
      </xdr:nvSpPr>
      <xdr:spPr>
        <a:xfrm>
          <a:off x="9192260" y="1064637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75747</xdr:rowOff>
    </xdr:from>
    <xdr:to>
      <xdr:col>50</xdr:col>
      <xdr:colOff>165100</xdr:colOff>
      <xdr:row>64</xdr:row>
      <xdr:rowOff>5897</xdr:rowOff>
    </xdr:to>
    <xdr:sp macro="" textlink="">
      <xdr:nvSpPr>
        <xdr:cNvPr id="122" name="フローチャート: 判断 121">
          <a:extLst>
            <a:ext uri="{FF2B5EF4-FFF2-40B4-BE49-F238E27FC236}">
              <a16:creationId xmlns:a16="http://schemas.microsoft.com/office/drawing/2014/main" id="{B31EC5E4-D685-4B0B-91B1-498DA652D604}"/>
            </a:ext>
          </a:extLst>
        </xdr:cNvPr>
        <xdr:cNvSpPr/>
      </xdr:nvSpPr>
      <xdr:spPr>
        <a:xfrm>
          <a:off x="8445500" y="106370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62</xdr:row>
      <xdr:rowOff>22424</xdr:rowOff>
    </xdr:from>
    <xdr:ext cx="469744" cy="259045"/>
    <xdr:sp macro="" textlink="">
      <xdr:nvSpPr>
        <xdr:cNvPr id="123" name="n_1aveValue【体育館・プール】&#10;一人当たり面積">
          <a:extLst>
            <a:ext uri="{FF2B5EF4-FFF2-40B4-BE49-F238E27FC236}">
              <a16:creationId xmlns:a16="http://schemas.microsoft.com/office/drawing/2014/main" id="{62A29438-5E4D-4AA1-AEB6-410F25A0D891}"/>
            </a:ext>
          </a:extLst>
        </xdr:cNvPr>
        <xdr:cNvSpPr txBox="1"/>
      </xdr:nvSpPr>
      <xdr:spPr>
        <a:xfrm>
          <a:off x="8271587" y="104161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63</xdr:row>
      <xdr:rowOff>104974</xdr:rowOff>
    </xdr:from>
    <xdr:to>
      <xdr:col>46</xdr:col>
      <xdr:colOff>38100</xdr:colOff>
      <xdr:row>64</xdr:row>
      <xdr:rowOff>35124</xdr:rowOff>
    </xdr:to>
    <xdr:sp macro="" textlink="">
      <xdr:nvSpPr>
        <xdr:cNvPr id="124" name="フローチャート: 判断 123">
          <a:extLst>
            <a:ext uri="{FF2B5EF4-FFF2-40B4-BE49-F238E27FC236}">
              <a16:creationId xmlns:a16="http://schemas.microsoft.com/office/drawing/2014/main" id="{4A25B65A-18A8-4D76-96C3-C21211021246}"/>
            </a:ext>
          </a:extLst>
        </xdr:cNvPr>
        <xdr:cNvSpPr/>
      </xdr:nvSpPr>
      <xdr:spPr>
        <a:xfrm>
          <a:off x="7670800" y="1066629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62</xdr:row>
      <xdr:rowOff>51651</xdr:rowOff>
    </xdr:from>
    <xdr:ext cx="469744" cy="259045"/>
    <xdr:sp macro="" textlink="">
      <xdr:nvSpPr>
        <xdr:cNvPr id="125" name="n_2aveValue【体育館・プール】&#10;一人当たり面積">
          <a:extLst>
            <a:ext uri="{FF2B5EF4-FFF2-40B4-BE49-F238E27FC236}">
              <a16:creationId xmlns:a16="http://schemas.microsoft.com/office/drawing/2014/main" id="{95AD0A4C-5516-4BDF-A30A-67FCBD726CEC}"/>
            </a:ext>
          </a:extLst>
        </xdr:cNvPr>
        <xdr:cNvSpPr txBox="1"/>
      </xdr:nvSpPr>
      <xdr:spPr>
        <a:xfrm>
          <a:off x="7509587" y="10445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66</xdr:row>
      <xdr:rowOff>111777</xdr:rowOff>
    </xdr:from>
    <xdr:ext cx="762000" cy="259045"/>
    <xdr:sp macro="" textlink="">
      <xdr:nvSpPr>
        <xdr:cNvPr id="126" name="テキスト ボックス 125">
          <a:extLst>
            <a:ext uri="{FF2B5EF4-FFF2-40B4-BE49-F238E27FC236}">
              <a16:creationId xmlns:a16="http://schemas.microsoft.com/office/drawing/2014/main" id="{B99B91BE-7E42-47F8-BFDF-9AE71E504A8C}"/>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127" name="テキスト ボックス 126">
          <a:extLst>
            <a:ext uri="{FF2B5EF4-FFF2-40B4-BE49-F238E27FC236}">
              <a16:creationId xmlns:a16="http://schemas.microsoft.com/office/drawing/2014/main" id="{FB01C7C0-2D42-4997-B1E9-719A01E32DDB}"/>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128" name="テキスト ボックス 127">
          <a:extLst>
            <a:ext uri="{FF2B5EF4-FFF2-40B4-BE49-F238E27FC236}">
              <a16:creationId xmlns:a16="http://schemas.microsoft.com/office/drawing/2014/main" id="{64896439-8E6A-4AC8-8B16-8AC8AC8CA3FE}"/>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129" name="テキスト ボックス 128">
          <a:extLst>
            <a:ext uri="{FF2B5EF4-FFF2-40B4-BE49-F238E27FC236}">
              <a16:creationId xmlns:a16="http://schemas.microsoft.com/office/drawing/2014/main" id="{AA54C347-7618-42F0-8241-73B625280769}"/>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130" name="テキスト ボックス 129">
          <a:extLst>
            <a:ext uri="{FF2B5EF4-FFF2-40B4-BE49-F238E27FC236}">
              <a16:creationId xmlns:a16="http://schemas.microsoft.com/office/drawing/2014/main" id="{399BCA97-4F66-4EF7-ACE4-923E56330784}"/>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64</xdr:row>
      <xdr:rowOff>11085</xdr:rowOff>
    </xdr:from>
    <xdr:to>
      <xdr:col>46</xdr:col>
      <xdr:colOff>38100</xdr:colOff>
      <xdr:row>64</xdr:row>
      <xdr:rowOff>112685</xdr:rowOff>
    </xdr:to>
    <xdr:sp macro="" textlink="">
      <xdr:nvSpPr>
        <xdr:cNvPr id="131" name="楕円 130">
          <a:extLst>
            <a:ext uri="{FF2B5EF4-FFF2-40B4-BE49-F238E27FC236}">
              <a16:creationId xmlns:a16="http://schemas.microsoft.com/office/drawing/2014/main" id="{D5F5F3F5-C736-42F8-9E9B-5000D632BC64}"/>
            </a:ext>
          </a:extLst>
        </xdr:cNvPr>
        <xdr:cNvSpPr/>
      </xdr:nvSpPr>
      <xdr:spPr>
        <a:xfrm>
          <a:off x="7670800" y="107400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64</xdr:row>
      <xdr:rowOff>103812</xdr:rowOff>
    </xdr:from>
    <xdr:ext cx="469744" cy="259045"/>
    <xdr:sp macro="" textlink="">
      <xdr:nvSpPr>
        <xdr:cNvPr id="132" name="n_2mainValue【体育館・プール】&#10;一人当たり面積">
          <a:extLst>
            <a:ext uri="{FF2B5EF4-FFF2-40B4-BE49-F238E27FC236}">
              <a16:creationId xmlns:a16="http://schemas.microsoft.com/office/drawing/2014/main" id="{5FA2D93F-2149-4652-A94E-87EA411E2A09}"/>
            </a:ext>
          </a:extLst>
        </xdr:cNvPr>
        <xdr:cNvSpPr txBox="1"/>
      </xdr:nvSpPr>
      <xdr:spPr>
        <a:xfrm>
          <a:off x="7509587" y="10832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133" name="正方形/長方形 132">
          <a:extLst>
            <a:ext uri="{FF2B5EF4-FFF2-40B4-BE49-F238E27FC236}">
              <a16:creationId xmlns:a16="http://schemas.microsoft.com/office/drawing/2014/main" id="{5AFC64B5-B5B3-43F6-A761-AD57788962A4}"/>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134" name="正方形/長方形 133">
          <a:extLst>
            <a:ext uri="{FF2B5EF4-FFF2-40B4-BE49-F238E27FC236}">
              <a16:creationId xmlns:a16="http://schemas.microsoft.com/office/drawing/2014/main" id="{7979067A-0FE9-4302-9C31-38352F9EF34D}"/>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135" name="正方形/長方形 134">
          <a:extLst>
            <a:ext uri="{FF2B5EF4-FFF2-40B4-BE49-F238E27FC236}">
              <a16:creationId xmlns:a16="http://schemas.microsoft.com/office/drawing/2014/main" id="{79AAC29A-799D-4228-9C12-78E2BE7CD87A}"/>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136" name="正方形/長方形 135">
          <a:extLst>
            <a:ext uri="{FF2B5EF4-FFF2-40B4-BE49-F238E27FC236}">
              <a16:creationId xmlns:a16="http://schemas.microsoft.com/office/drawing/2014/main" id="{8A7C2C62-3B1F-40C7-8FD5-D6C0FC7E2290}"/>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137" name="正方形/長方形 136">
          <a:extLst>
            <a:ext uri="{FF2B5EF4-FFF2-40B4-BE49-F238E27FC236}">
              <a16:creationId xmlns:a16="http://schemas.microsoft.com/office/drawing/2014/main" id="{50D22A99-699D-4B1E-B609-69586DDF041F}"/>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138" name="正方形/長方形 137">
          <a:extLst>
            <a:ext uri="{FF2B5EF4-FFF2-40B4-BE49-F238E27FC236}">
              <a16:creationId xmlns:a16="http://schemas.microsoft.com/office/drawing/2014/main" id="{9F370858-FA29-45DB-8D2F-D16AD73A05A7}"/>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139" name="正方形/長方形 138">
          <a:extLst>
            <a:ext uri="{FF2B5EF4-FFF2-40B4-BE49-F238E27FC236}">
              <a16:creationId xmlns:a16="http://schemas.microsoft.com/office/drawing/2014/main" id="{0ED1A597-0F64-4A78-A357-A9C97335FD53}"/>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140" name="正方形/長方形 139">
          <a:extLst>
            <a:ext uri="{FF2B5EF4-FFF2-40B4-BE49-F238E27FC236}">
              <a16:creationId xmlns:a16="http://schemas.microsoft.com/office/drawing/2014/main" id="{B60AA7A1-71C4-445E-B099-583761D49718}"/>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141" name="テキスト ボックス 140">
          <a:extLst>
            <a:ext uri="{FF2B5EF4-FFF2-40B4-BE49-F238E27FC236}">
              <a16:creationId xmlns:a16="http://schemas.microsoft.com/office/drawing/2014/main" id="{4EF260EF-4BD6-4DDD-BFA1-7F31964F6E9E}"/>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142" name="直線コネクタ 141">
          <a:extLst>
            <a:ext uri="{FF2B5EF4-FFF2-40B4-BE49-F238E27FC236}">
              <a16:creationId xmlns:a16="http://schemas.microsoft.com/office/drawing/2014/main" id="{8475D7C8-686F-4043-AFE2-DA3B0BF2FA7F}"/>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86</xdr:row>
      <xdr:rowOff>168729</xdr:rowOff>
    </xdr:from>
    <xdr:to>
      <xdr:col>28</xdr:col>
      <xdr:colOff>114300</xdr:colOff>
      <xdr:row>86</xdr:row>
      <xdr:rowOff>168729</xdr:rowOff>
    </xdr:to>
    <xdr:cxnSp macro="">
      <xdr:nvCxnSpPr>
        <xdr:cNvPr id="143" name="直線コネクタ 142">
          <a:extLst>
            <a:ext uri="{FF2B5EF4-FFF2-40B4-BE49-F238E27FC236}">
              <a16:creationId xmlns:a16="http://schemas.microsoft.com/office/drawing/2014/main" id="{0489EECA-621C-40E2-8E5F-C29A37857B1B}"/>
            </a:ext>
          </a:extLst>
        </xdr:cNvPr>
        <xdr:cNvCxnSpPr/>
      </xdr:nvCxnSpPr>
      <xdr:spPr>
        <a:xfrm>
          <a:off x="670560" y="1458576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86</xdr:row>
      <xdr:rowOff>26506</xdr:rowOff>
    </xdr:from>
    <xdr:ext cx="338939" cy="259045"/>
    <xdr:sp macro="" textlink="">
      <xdr:nvSpPr>
        <xdr:cNvPr id="144" name="テキスト ボックス 143">
          <a:extLst>
            <a:ext uri="{FF2B5EF4-FFF2-40B4-BE49-F238E27FC236}">
              <a16:creationId xmlns:a16="http://schemas.microsoft.com/office/drawing/2014/main" id="{1578D882-EAE4-4C8E-97BA-19298932D0D8}"/>
            </a:ext>
          </a:extLst>
        </xdr:cNvPr>
        <xdr:cNvSpPr txBox="1"/>
      </xdr:nvSpPr>
      <xdr:spPr>
        <a:xfrm>
          <a:off x="37734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145" name="直線コネクタ 144">
          <a:extLst>
            <a:ext uri="{FF2B5EF4-FFF2-40B4-BE49-F238E27FC236}">
              <a16:creationId xmlns:a16="http://schemas.microsoft.com/office/drawing/2014/main" id="{EDC43829-969E-4668-864C-59414F848306}"/>
            </a:ext>
          </a:extLst>
        </xdr:cNvPr>
        <xdr:cNvCxnSpPr/>
      </xdr:nvCxnSpPr>
      <xdr:spPr>
        <a:xfrm>
          <a:off x="670560" y="1426300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146" name="テキスト ボックス 145">
          <a:extLst>
            <a:ext uri="{FF2B5EF4-FFF2-40B4-BE49-F238E27FC236}">
              <a16:creationId xmlns:a16="http://schemas.microsoft.com/office/drawing/2014/main" id="{02C2CA20-2127-44A3-B3C1-1EB05E0FF599}"/>
            </a:ext>
          </a:extLst>
        </xdr:cNvPr>
        <xdr:cNvSpPr txBox="1"/>
      </xdr:nvSpPr>
      <xdr:spPr>
        <a:xfrm>
          <a:off x="33608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147" name="直線コネクタ 146">
          <a:extLst>
            <a:ext uri="{FF2B5EF4-FFF2-40B4-BE49-F238E27FC236}">
              <a16:creationId xmlns:a16="http://schemas.microsoft.com/office/drawing/2014/main" id="{44012E40-B56E-4772-B03A-E86F5F717B39}"/>
            </a:ext>
          </a:extLst>
        </xdr:cNvPr>
        <xdr:cNvCxnSpPr/>
      </xdr:nvCxnSpPr>
      <xdr:spPr>
        <a:xfrm>
          <a:off x="670560" y="1394405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148" name="テキスト ボックス 147">
          <a:extLst>
            <a:ext uri="{FF2B5EF4-FFF2-40B4-BE49-F238E27FC236}">
              <a16:creationId xmlns:a16="http://schemas.microsoft.com/office/drawing/2014/main" id="{D45F809A-00CC-40DE-BD62-5DFB5D4CCFCC}"/>
            </a:ext>
          </a:extLst>
        </xdr:cNvPr>
        <xdr:cNvSpPr txBox="1"/>
      </xdr:nvSpPr>
      <xdr:spPr>
        <a:xfrm>
          <a:off x="33608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149" name="直線コネクタ 148">
          <a:extLst>
            <a:ext uri="{FF2B5EF4-FFF2-40B4-BE49-F238E27FC236}">
              <a16:creationId xmlns:a16="http://schemas.microsoft.com/office/drawing/2014/main" id="{7C057939-36FA-4B9F-AA9D-01D5E7732899}"/>
            </a:ext>
          </a:extLst>
        </xdr:cNvPr>
        <xdr:cNvCxnSpPr/>
      </xdr:nvCxnSpPr>
      <xdr:spPr>
        <a:xfrm>
          <a:off x="670560" y="1362510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150" name="テキスト ボックス 149">
          <a:extLst>
            <a:ext uri="{FF2B5EF4-FFF2-40B4-BE49-F238E27FC236}">
              <a16:creationId xmlns:a16="http://schemas.microsoft.com/office/drawing/2014/main" id="{C221B7DD-E9CD-45E2-85B0-92E591D6C11C}"/>
            </a:ext>
          </a:extLst>
        </xdr:cNvPr>
        <xdr:cNvSpPr txBox="1"/>
      </xdr:nvSpPr>
      <xdr:spPr>
        <a:xfrm>
          <a:off x="33608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151" name="直線コネクタ 150">
          <a:extLst>
            <a:ext uri="{FF2B5EF4-FFF2-40B4-BE49-F238E27FC236}">
              <a16:creationId xmlns:a16="http://schemas.microsoft.com/office/drawing/2014/main" id="{6B2B6B2C-B089-4B54-A351-26160F494973}"/>
            </a:ext>
          </a:extLst>
        </xdr:cNvPr>
        <xdr:cNvCxnSpPr/>
      </xdr:nvCxnSpPr>
      <xdr:spPr>
        <a:xfrm>
          <a:off x="670560" y="1330615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152" name="テキスト ボックス 151">
          <a:extLst>
            <a:ext uri="{FF2B5EF4-FFF2-40B4-BE49-F238E27FC236}">
              <a16:creationId xmlns:a16="http://schemas.microsoft.com/office/drawing/2014/main" id="{D4113F8C-8980-45B6-A91E-D4527D642933}"/>
            </a:ext>
          </a:extLst>
        </xdr:cNvPr>
        <xdr:cNvSpPr txBox="1"/>
      </xdr:nvSpPr>
      <xdr:spPr>
        <a:xfrm>
          <a:off x="33608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153" name="直線コネクタ 152">
          <a:extLst>
            <a:ext uri="{FF2B5EF4-FFF2-40B4-BE49-F238E27FC236}">
              <a16:creationId xmlns:a16="http://schemas.microsoft.com/office/drawing/2014/main" id="{874F6153-F876-467C-9923-9AD1AEE2FDAF}"/>
            </a:ext>
          </a:extLst>
        </xdr:cNvPr>
        <xdr:cNvCxnSpPr/>
      </xdr:nvCxnSpPr>
      <xdr:spPr>
        <a:xfrm>
          <a:off x="670560" y="1298720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108148</xdr:rowOff>
    </xdr:from>
    <xdr:ext cx="467179" cy="259045"/>
    <xdr:sp macro="" textlink="">
      <xdr:nvSpPr>
        <xdr:cNvPr id="154" name="テキスト ボックス 153">
          <a:extLst>
            <a:ext uri="{FF2B5EF4-FFF2-40B4-BE49-F238E27FC236}">
              <a16:creationId xmlns:a16="http://schemas.microsoft.com/office/drawing/2014/main" id="{66DAB2F7-CB16-4006-892A-1E1B8E013F4E}"/>
            </a:ext>
          </a:extLst>
        </xdr:cNvPr>
        <xdr:cNvSpPr txBox="1"/>
      </xdr:nvSpPr>
      <xdr:spPr>
        <a:xfrm>
          <a:off x="27196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155" name="直線コネクタ 154">
          <a:extLst>
            <a:ext uri="{FF2B5EF4-FFF2-40B4-BE49-F238E27FC236}">
              <a16:creationId xmlns:a16="http://schemas.microsoft.com/office/drawing/2014/main" id="{B505C8C2-FCC1-46CF-BE06-63BB4ACF3750}"/>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156" name="テキスト ボックス 155">
          <a:extLst>
            <a:ext uri="{FF2B5EF4-FFF2-40B4-BE49-F238E27FC236}">
              <a16:creationId xmlns:a16="http://schemas.microsoft.com/office/drawing/2014/main" id="{96D3E9D9-99C1-421C-AF66-A55BD144D7A7}"/>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157" name="【福祉施設】&#10;有形固定資産減価償却率グラフ枠">
          <a:extLst>
            <a:ext uri="{FF2B5EF4-FFF2-40B4-BE49-F238E27FC236}">
              <a16:creationId xmlns:a16="http://schemas.microsoft.com/office/drawing/2014/main" id="{1A890CD6-4F18-46C2-AE0B-3FFB862048A1}"/>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78921</xdr:rowOff>
    </xdr:from>
    <xdr:to>
      <xdr:col>24</xdr:col>
      <xdr:colOff>62865</xdr:colOff>
      <xdr:row>85</xdr:row>
      <xdr:rowOff>137705</xdr:rowOff>
    </xdr:to>
    <xdr:cxnSp macro="">
      <xdr:nvCxnSpPr>
        <xdr:cNvPr id="158" name="直線コネクタ 157">
          <a:extLst>
            <a:ext uri="{FF2B5EF4-FFF2-40B4-BE49-F238E27FC236}">
              <a16:creationId xmlns:a16="http://schemas.microsoft.com/office/drawing/2014/main" id="{EAB4996B-38A6-49B1-9131-84F8A0CDF86C}"/>
            </a:ext>
          </a:extLst>
        </xdr:cNvPr>
        <xdr:cNvCxnSpPr/>
      </xdr:nvCxnSpPr>
      <xdr:spPr>
        <a:xfrm flipV="1">
          <a:off x="4086225" y="12987201"/>
          <a:ext cx="0" cy="13999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141532</xdr:rowOff>
    </xdr:from>
    <xdr:ext cx="405111" cy="259045"/>
    <xdr:sp macro="" textlink="">
      <xdr:nvSpPr>
        <xdr:cNvPr id="159" name="【福祉施設】&#10;有形固定資産減価償却率最小値テキスト">
          <a:extLst>
            <a:ext uri="{FF2B5EF4-FFF2-40B4-BE49-F238E27FC236}">
              <a16:creationId xmlns:a16="http://schemas.microsoft.com/office/drawing/2014/main" id="{B1B2311A-34A2-46F8-99D4-1AA5E1E84DE7}"/>
            </a:ext>
          </a:extLst>
        </xdr:cNvPr>
        <xdr:cNvSpPr txBox="1"/>
      </xdr:nvSpPr>
      <xdr:spPr>
        <a:xfrm>
          <a:off x="4124960" y="1439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137705</xdr:rowOff>
    </xdr:from>
    <xdr:to>
      <xdr:col>24</xdr:col>
      <xdr:colOff>152400</xdr:colOff>
      <xdr:row>85</xdr:row>
      <xdr:rowOff>137705</xdr:rowOff>
    </xdr:to>
    <xdr:cxnSp macro="">
      <xdr:nvCxnSpPr>
        <xdr:cNvPr id="160" name="直線コネクタ 159">
          <a:extLst>
            <a:ext uri="{FF2B5EF4-FFF2-40B4-BE49-F238E27FC236}">
              <a16:creationId xmlns:a16="http://schemas.microsoft.com/office/drawing/2014/main" id="{A1A65910-CAF5-48CD-8471-A00421AF85BF}"/>
            </a:ext>
          </a:extLst>
        </xdr:cNvPr>
        <xdr:cNvCxnSpPr/>
      </xdr:nvCxnSpPr>
      <xdr:spPr>
        <a:xfrm>
          <a:off x="4020820" y="143871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25598</xdr:rowOff>
    </xdr:from>
    <xdr:ext cx="469744" cy="259045"/>
    <xdr:sp macro="" textlink="">
      <xdr:nvSpPr>
        <xdr:cNvPr id="161" name="【福祉施設】&#10;有形固定資産減価償却率最大値テキスト">
          <a:extLst>
            <a:ext uri="{FF2B5EF4-FFF2-40B4-BE49-F238E27FC236}">
              <a16:creationId xmlns:a16="http://schemas.microsoft.com/office/drawing/2014/main" id="{8DEF70B4-197A-4B3E-A3CB-D5BB51F9359B}"/>
            </a:ext>
          </a:extLst>
        </xdr:cNvPr>
        <xdr:cNvSpPr txBox="1"/>
      </xdr:nvSpPr>
      <xdr:spPr>
        <a:xfrm>
          <a:off x="412496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78921</xdr:rowOff>
    </xdr:from>
    <xdr:to>
      <xdr:col>24</xdr:col>
      <xdr:colOff>152400</xdr:colOff>
      <xdr:row>77</xdr:row>
      <xdr:rowOff>78921</xdr:rowOff>
    </xdr:to>
    <xdr:cxnSp macro="">
      <xdr:nvCxnSpPr>
        <xdr:cNvPr id="162" name="直線コネクタ 161">
          <a:extLst>
            <a:ext uri="{FF2B5EF4-FFF2-40B4-BE49-F238E27FC236}">
              <a16:creationId xmlns:a16="http://schemas.microsoft.com/office/drawing/2014/main" id="{2075036E-A5A6-4438-B62B-EF0E00563B22}"/>
            </a:ext>
          </a:extLst>
        </xdr:cNvPr>
        <xdr:cNvCxnSpPr/>
      </xdr:nvCxnSpPr>
      <xdr:spPr>
        <a:xfrm>
          <a:off x="402082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32675</xdr:rowOff>
    </xdr:from>
    <xdr:ext cx="405111" cy="259045"/>
    <xdr:sp macro="" textlink="">
      <xdr:nvSpPr>
        <xdr:cNvPr id="163" name="【福祉施設】&#10;有形固定資産減価償却率平均値テキスト">
          <a:extLst>
            <a:ext uri="{FF2B5EF4-FFF2-40B4-BE49-F238E27FC236}">
              <a16:creationId xmlns:a16="http://schemas.microsoft.com/office/drawing/2014/main" id="{D07CA6ED-FADA-433C-B7F2-92551CB74FD3}"/>
            </a:ext>
          </a:extLst>
        </xdr:cNvPr>
        <xdr:cNvSpPr txBox="1"/>
      </xdr:nvSpPr>
      <xdr:spPr>
        <a:xfrm>
          <a:off x="4124960" y="1377915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54248</xdr:rowOff>
    </xdr:from>
    <xdr:to>
      <xdr:col>24</xdr:col>
      <xdr:colOff>114300</xdr:colOff>
      <xdr:row>82</xdr:row>
      <xdr:rowOff>155848</xdr:rowOff>
    </xdr:to>
    <xdr:sp macro="" textlink="">
      <xdr:nvSpPr>
        <xdr:cNvPr id="164" name="フローチャート: 判断 163">
          <a:extLst>
            <a:ext uri="{FF2B5EF4-FFF2-40B4-BE49-F238E27FC236}">
              <a16:creationId xmlns:a16="http://schemas.microsoft.com/office/drawing/2014/main" id="{60514388-8AFE-4014-80A2-DC082FF160B1}"/>
            </a:ext>
          </a:extLst>
        </xdr:cNvPr>
        <xdr:cNvSpPr/>
      </xdr:nvSpPr>
      <xdr:spPr>
        <a:xfrm>
          <a:off x="4036060" y="13800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82</xdr:row>
      <xdr:rowOff>64044</xdr:rowOff>
    </xdr:from>
    <xdr:to>
      <xdr:col>20</xdr:col>
      <xdr:colOff>38100</xdr:colOff>
      <xdr:row>82</xdr:row>
      <xdr:rowOff>165644</xdr:rowOff>
    </xdr:to>
    <xdr:sp macro="" textlink="">
      <xdr:nvSpPr>
        <xdr:cNvPr id="165" name="フローチャート: 判断 164">
          <a:extLst>
            <a:ext uri="{FF2B5EF4-FFF2-40B4-BE49-F238E27FC236}">
              <a16:creationId xmlns:a16="http://schemas.microsoft.com/office/drawing/2014/main" id="{73980A8B-7D52-43B6-96E5-32606F6B0715}"/>
            </a:ext>
          </a:extLst>
        </xdr:cNvPr>
        <xdr:cNvSpPr/>
      </xdr:nvSpPr>
      <xdr:spPr>
        <a:xfrm>
          <a:off x="3312160" y="138105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81</xdr:row>
      <xdr:rowOff>10721</xdr:rowOff>
    </xdr:from>
    <xdr:ext cx="405111" cy="259045"/>
    <xdr:sp macro="" textlink="">
      <xdr:nvSpPr>
        <xdr:cNvPr id="166" name="n_1aveValue【福祉施設】&#10;有形固定資産減価償却率">
          <a:extLst>
            <a:ext uri="{FF2B5EF4-FFF2-40B4-BE49-F238E27FC236}">
              <a16:creationId xmlns:a16="http://schemas.microsoft.com/office/drawing/2014/main" id="{C10AF40F-FC08-47F8-B5D6-43C0B7844316}"/>
            </a:ext>
          </a:extLst>
        </xdr:cNvPr>
        <xdr:cNvSpPr txBox="1"/>
      </xdr:nvSpPr>
      <xdr:spPr>
        <a:xfrm>
          <a:off x="3170564" y="135895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82</xdr:row>
      <xdr:rowOff>41184</xdr:rowOff>
    </xdr:from>
    <xdr:to>
      <xdr:col>15</xdr:col>
      <xdr:colOff>101600</xdr:colOff>
      <xdr:row>82</xdr:row>
      <xdr:rowOff>142784</xdr:rowOff>
    </xdr:to>
    <xdr:sp macro="" textlink="">
      <xdr:nvSpPr>
        <xdr:cNvPr id="167" name="フローチャート: 判断 166">
          <a:extLst>
            <a:ext uri="{FF2B5EF4-FFF2-40B4-BE49-F238E27FC236}">
              <a16:creationId xmlns:a16="http://schemas.microsoft.com/office/drawing/2014/main" id="{D4F7D1BD-8BB8-4E85-AF75-33AB1AF78B28}"/>
            </a:ext>
          </a:extLst>
        </xdr:cNvPr>
        <xdr:cNvSpPr/>
      </xdr:nvSpPr>
      <xdr:spPr>
        <a:xfrm>
          <a:off x="2514600" y="1378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82</xdr:row>
      <xdr:rowOff>133911</xdr:rowOff>
    </xdr:from>
    <xdr:ext cx="405111" cy="259045"/>
    <xdr:sp macro="" textlink="">
      <xdr:nvSpPr>
        <xdr:cNvPr id="168" name="n_2aveValue【福祉施設】&#10;有形固定資産減価償却率">
          <a:extLst>
            <a:ext uri="{FF2B5EF4-FFF2-40B4-BE49-F238E27FC236}">
              <a16:creationId xmlns:a16="http://schemas.microsoft.com/office/drawing/2014/main" id="{8867211D-2535-4E02-A31B-288D7B971CE7}"/>
            </a:ext>
          </a:extLst>
        </xdr:cNvPr>
        <xdr:cNvSpPr txBox="1"/>
      </xdr:nvSpPr>
      <xdr:spPr>
        <a:xfrm>
          <a:off x="2385704" y="13880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88</xdr:row>
      <xdr:rowOff>149877</xdr:rowOff>
    </xdr:from>
    <xdr:ext cx="762000" cy="259045"/>
    <xdr:sp macro="" textlink="">
      <xdr:nvSpPr>
        <xdr:cNvPr id="169" name="テキスト ボックス 168">
          <a:extLst>
            <a:ext uri="{FF2B5EF4-FFF2-40B4-BE49-F238E27FC236}">
              <a16:creationId xmlns:a16="http://schemas.microsoft.com/office/drawing/2014/main" id="{54F58C74-0E65-463E-AF41-D037FFC29C21}"/>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170" name="テキスト ボックス 169">
          <a:extLst>
            <a:ext uri="{FF2B5EF4-FFF2-40B4-BE49-F238E27FC236}">
              <a16:creationId xmlns:a16="http://schemas.microsoft.com/office/drawing/2014/main" id="{BD325856-52C4-4E15-9CB5-693C603E69A9}"/>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171" name="テキスト ボックス 170">
          <a:extLst>
            <a:ext uri="{FF2B5EF4-FFF2-40B4-BE49-F238E27FC236}">
              <a16:creationId xmlns:a16="http://schemas.microsoft.com/office/drawing/2014/main" id="{183191DA-FE12-49DD-83C2-F904D51F0E0D}"/>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172" name="テキスト ボックス 171">
          <a:extLst>
            <a:ext uri="{FF2B5EF4-FFF2-40B4-BE49-F238E27FC236}">
              <a16:creationId xmlns:a16="http://schemas.microsoft.com/office/drawing/2014/main" id="{2A4785EF-1AF0-4CD9-8DE1-EDC925969146}"/>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173" name="テキスト ボックス 172">
          <a:extLst>
            <a:ext uri="{FF2B5EF4-FFF2-40B4-BE49-F238E27FC236}">
              <a16:creationId xmlns:a16="http://schemas.microsoft.com/office/drawing/2014/main" id="{A33E421A-0B89-4B66-B0E3-36F73C1C0BC1}"/>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153851</xdr:rowOff>
    </xdr:from>
    <xdr:to>
      <xdr:col>15</xdr:col>
      <xdr:colOff>101600</xdr:colOff>
      <xdr:row>79</xdr:row>
      <xdr:rowOff>84001</xdr:rowOff>
    </xdr:to>
    <xdr:sp macro="" textlink="">
      <xdr:nvSpPr>
        <xdr:cNvPr id="174" name="楕円 173">
          <a:extLst>
            <a:ext uri="{FF2B5EF4-FFF2-40B4-BE49-F238E27FC236}">
              <a16:creationId xmlns:a16="http://schemas.microsoft.com/office/drawing/2014/main" id="{8CB8B9CC-A8F3-4827-9959-91B9C49B1048}"/>
            </a:ext>
          </a:extLst>
        </xdr:cNvPr>
        <xdr:cNvSpPr/>
      </xdr:nvSpPr>
      <xdr:spPr>
        <a:xfrm>
          <a:off x="2514600" y="132297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77</xdr:row>
      <xdr:rowOff>100528</xdr:rowOff>
    </xdr:from>
    <xdr:ext cx="405111" cy="259045"/>
    <xdr:sp macro="" textlink="">
      <xdr:nvSpPr>
        <xdr:cNvPr id="175" name="n_2mainValue【福祉施設】&#10;有形固定資産減価償却率">
          <a:extLst>
            <a:ext uri="{FF2B5EF4-FFF2-40B4-BE49-F238E27FC236}">
              <a16:creationId xmlns:a16="http://schemas.microsoft.com/office/drawing/2014/main" id="{D34F44B8-16B5-429E-A2AA-8D4960FCDE16}"/>
            </a:ext>
          </a:extLst>
        </xdr:cNvPr>
        <xdr:cNvSpPr txBox="1"/>
      </xdr:nvSpPr>
      <xdr:spPr>
        <a:xfrm>
          <a:off x="2385704" y="130088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176" name="正方形/長方形 175">
          <a:extLst>
            <a:ext uri="{FF2B5EF4-FFF2-40B4-BE49-F238E27FC236}">
              <a16:creationId xmlns:a16="http://schemas.microsoft.com/office/drawing/2014/main" id="{A258DB75-749A-476A-99AF-78739FAC5057}"/>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177" name="正方形/長方形 176">
          <a:extLst>
            <a:ext uri="{FF2B5EF4-FFF2-40B4-BE49-F238E27FC236}">
              <a16:creationId xmlns:a16="http://schemas.microsoft.com/office/drawing/2014/main" id="{58B8E1AF-A723-4A61-AC06-6E815A18A954}"/>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178" name="正方形/長方形 177">
          <a:extLst>
            <a:ext uri="{FF2B5EF4-FFF2-40B4-BE49-F238E27FC236}">
              <a16:creationId xmlns:a16="http://schemas.microsoft.com/office/drawing/2014/main" id="{25226B5F-B83E-428F-869F-F2F817B0079F}"/>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179" name="正方形/長方形 178">
          <a:extLst>
            <a:ext uri="{FF2B5EF4-FFF2-40B4-BE49-F238E27FC236}">
              <a16:creationId xmlns:a16="http://schemas.microsoft.com/office/drawing/2014/main" id="{9CD4A87D-DA68-43FB-981C-1D46BAAA70AB}"/>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180" name="正方形/長方形 179">
          <a:extLst>
            <a:ext uri="{FF2B5EF4-FFF2-40B4-BE49-F238E27FC236}">
              <a16:creationId xmlns:a16="http://schemas.microsoft.com/office/drawing/2014/main" id="{2633C04A-F2CA-4A3C-B19D-DC69DDAEBE0C}"/>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181" name="正方形/長方形 180">
          <a:extLst>
            <a:ext uri="{FF2B5EF4-FFF2-40B4-BE49-F238E27FC236}">
              <a16:creationId xmlns:a16="http://schemas.microsoft.com/office/drawing/2014/main" id="{D7FC3800-E2DB-4798-AEEB-4028BED8200D}"/>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182" name="正方形/長方形 181">
          <a:extLst>
            <a:ext uri="{FF2B5EF4-FFF2-40B4-BE49-F238E27FC236}">
              <a16:creationId xmlns:a16="http://schemas.microsoft.com/office/drawing/2014/main" id="{18FE05A4-1327-4646-B42E-48FB0158F469}"/>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183" name="正方形/長方形 182">
          <a:extLst>
            <a:ext uri="{FF2B5EF4-FFF2-40B4-BE49-F238E27FC236}">
              <a16:creationId xmlns:a16="http://schemas.microsoft.com/office/drawing/2014/main" id="{F47A27CC-D8F2-4B93-98EA-6A31BECA6E4E}"/>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184" name="テキスト ボックス 183">
          <a:extLst>
            <a:ext uri="{FF2B5EF4-FFF2-40B4-BE49-F238E27FC236}">
              <a16:creationId xmlns:a16="http://schemas.microsoft.com/office/drawing/2014/main" id="{F669B114-86E0-4EE8-B415-2F7B2594B5D2}"/>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185" name="直線コネクタ 184">
          <a:extLst>
            <a:ext uri="{FF2B5EF4-FFF2-40B4-BE49-F238E27FC236}">
              <a16:creationId xmlns:a16="http://schemas.microsoft.com/office/drawing/2014/main" id="{A14AA089-92FB-4ED4-8140-E5DC1AE6E3AB}"/>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186" name="直線コネクタ 185">
          <a:extLst>
            <a:ext uri="{FF2B5EF4-FFF2-40B4-BE49-F238E27FC236}">
              <a16:creationId xmlns:a16="http://schemas.microsoft.com/office/drawing/2014/main" id="{75D5BD8C-97AD-431E-937D-5C7378B1367E}"/>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187" name="テキスト ボックス 186">
          <a:extLst>
            <a:ext uri="{FF2B5EF4-FFF2-40B4-BE49-F238E27FC236}">
              <a16:creationId xmlns:a16="http://schemas.microsoft.com/office/drawing/2014/main" id="{B13EE224-869D-4F5F-917E-80BE972F8AF2}"/>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188" name="直線コネクタ 187">
          <a:extLst>
            <a:ext uri="{FF2B5EF4-FFF2-40B4-BE49-F238E27FC236}">
              <a16:creationId xmlns:a16="http://schemas.microsoft.com/office/drawing/2014/main" id="{F3CF805D-E44E-44C3-BF5F-B86468E816BD}"/>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189" name="テキスト ボックス 188">
          <a:extLst>
            <a:ext uri="{FF2B5EF4-FFF2-40B4-BE49-F238E27FC236}">
              <a16:creationId xmlns:a16="http://schemas.microsoft.com/office/drawing/2014/main" id="{9AE3DA2A-76DB-43F1-8E3C-394917E6BEE5}"/>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190" name="直線コネクタ 189">
          <a:extLst>
            <a:ext uri="{FF2B5EF4-FFF2-40B4-BE49-F238E27FC236}">
              <a16:creationId xmlns:a16="http://schemas.microsoft.com/office/drawing/2014/main" id="{DD89696C-9052-4718-BC61-6DDA96B2E0D6}"/>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191" name="テキスト ボックス 190">
          <a:extLst>
            <a:ext uri="{FF2B5EF4-FFF2-40B4-BE49-F238E27FC236}">
              <a16:creationId xmlns:a16="http://schemas.microsoft.com/office/drawing/2014/main" id="{8E19C540-EEA1-4702-B611-84D7B4118CEC}"/>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192" name="直線コネクタ 191">
          <a:extLst>
            <a:ext uri="{FF2B5EF4-FFF2-40B4-BE49-F238E27FC236}">
              <a16:creationId xmlns:a16="http://schemas.microsoft.com/office/drawing/2014/main" id="{33E1C912-6A21-4DD8-9D52-DBC948D368D2}"/>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193" name="テキスト ボックス 192">
          <a:extLst>
            <a:ext uri="{FF2B5EF4-FFF2-40B4-BE49-F238E27FC236}">
              <a16:creationId xmlns:a16="http://schemas.microsoft.com/office/drawing/2014/main" id="{74656780-8BF9-483F-B650-C7FD8B96B2B8}"/>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194" name="直線コネクタ 193">
          <a:extLst>
            <a:ext uri="{FF2B5EF4-FFF2-40B4-BE49-F238E27FC236}">
              <a16:creationId xmlns:a16="http://schemas.microsoft.com/office/drawing/2014/main" id="{38978235-1050-4F56-A703-CBFC438F49E0}"/>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195" name="テキスト ボックス 194">
          <a:extLst>
            <a:ext uri="{FF2B5EF4-FFF2-40B4-BE49-F238E27FC236}">
              <a16:creationId xmlns:a16="http://schemas.microsoft.com/office/drawing/2014/main" id="{4958C6C1-1F73-4731-B53C-B23C40745A7E}"/>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196" name="直線コネクタ 195">
          <a:extLst>
            <a:ext uri="{FF2B5EF4-FFF2-40B4-BE49-F238E27FC236}">
              <a16:creationId xmlns:a16="http://schemas.microsoft.com/office/drawing/2014/main" id="{200FBDE5-3401-4DA3-B69B-8842D373B837}"/>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197" name="テキスト ボックス 196">
          <a:extLst>
            <a:ext uri="{FF2B5EF4-FFF2-40B4-BE49-F238E27FC236}">
              <a16:creationId xmlns:a16="http://schemas.microsoft.com/office/drawing/2014/main" id="{6F717ED3-DC5B-4ECB-AD92-ABAB3F7845E9}"/>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198" name="【福祉施設】&#10;一人当たり面積グラフ枠">
          <a:extLst>
            <a:ext uri="{FF2B5EF4-FFF2-40B4-BE49-F238E27FC236}">
              <a16:creationId xmlns:a16="http://schemas.microsoft.com/office/drawing/2014/main" id="{25B5E8FF-15E2-4691-BDDC-63E1C4D3597E}"/>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42290</xdr:rowOff>
    </xdr:from>
    <xdr:to>
      <xdr:col>54</xdr:col>
      <xdr:colOff>189865</xdr:colOff>
      <xdr:row>86</xdr:row>
      <xdr:rowOff>101727</xdr:rowOff>
    </xdr:to>
    <xdr:cxnSp macro="">
      <xdr:nvCxnSpPr>
        <xdr:cNvPr id="199" name="直線コネクタ 198">
          <a:extLst>
            <a:ext uri="{FF2B5EF4-FFF2-40B4-BE49-F238E27FC236}">
              <a16:creationId xmlns:a16="http://schemas.microsoft.com/office/drawing/2014/main" id="{862A1574-B3D7-4F8C-9177-F5298FF807B7}"/>
            </a:ext>
          </a:extLst>
        </xdr:cNvPr>
        <xdr:cNvCxnSpPr/>
      </xdr:nvCxnSpPr>
      <xdr:spPr>
        <a:xfrm flipV="1">
          <a:off x="9219565" y="13118210"/>
          <a:ext cx="0" cy="14005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105554</xdr:rowOff>
    </xdr:from>
    <xdr:ext cx="469744" cy="259045"/>
    <xdr:sp macro="" textlink="">
      <xdr:nvSpPr>
        <xdr:cNvPr id="200" name="【福祉施設】&#10;一人当たり面積最小値テキスト">
          <a:extLst>
            <a:ext uri="{FF2B5EF4-FFF2-40B4-BE49-F238E27FC236}">
              <a16:creationId xmlns:a16="http://schemas.microsoft.com/office/drawing/2014/main" id="{119632E7-5C18-454B-8B99-ACEA9192A072}"/>
            </a:ext>
          </a:extLst>
        </xdr:cNvPr>
        <xdr:cNvSpPr txBox="1"/>
      </xdr:nvSpPr>
      <xdr:spPr>
        <a:xfrm>
          <a:off x="9258300" y="14522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101727</xdr:rowOff>
    </xdr:from>
    <xdr:to>
      <xdr:col>55</xdr:col>
      <xdr:colOff>88900</xdr:colOff>
      <xdr:row>86</xdr:row>
      <xdr:rowOff>101727</xdr:rowOff>
    </xdr:to>
    <xdr:cxnSp macro="">
      <xdr:nvCxnSpPr>
        <xdr:cNvPr id="201" name="直線コネクタ 200">
          <a:extLst>
            <a:ext uri="{FF2B5EF4-FFF2-40B4-BE49-F238E27FC236}">
              <a16:creationId xmlns:a16="http://schemas.microsoft.com/office/drawing/2014/main" id="{865B8F2B-9E34-42BA-92FE-37E7C78C318B}"/>
            </a:ext>
          </a:extLst>
        </xdr:cNvPr>
        <xdr:cNvCxnSpPr/>
      </xdr:nvCxnSpPr>
      <xdr:spPr>
        <a:xfrm>
          <a:off x="9154160" y="1451876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160417</xdr:rowOff>
    </xdr:from>
    <xdr:ext cx="469744" cy="259045"/>
    <xdr:sp macro="" textlink="">
      <xdr:nvSpPr>
        <xdr:cNvPr id="202" name="【福祉施設】&#10;一人当たり面積最大値テキスト">
          <a:extLst>
            <a:ext uri="{FF2B5EF4-FFF2-40B4-BE49-F238E27FC236}">
              <a16:creationId xmlns:a16="http://schemas.microsoft.com/office/drawing/2014/main" id="{54F1C859-EDDD-441C-BF7F-B0DEFC8FD907}"/>
            </a:ext>
          </a:extLst>
        </xdr:cNvPr>
        <xdr:cNvSpPr txBox="1"/>
      </xdr:nvSpPr>
      <xdr:spPr>
        <a:xfrm>
          <a:off x="9258300" y="12901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42290</xdr:rowOff>
    </xdr:from>
    <xdr:to>
      <xdr:col>55</xdr:col>
      <xdr:colOff>88900</xdr:colOff>
      <xdr:row>78</xdr:row>
      <xdr:rowOff>42290</xdr:rowOff>
    </xdr:to>
    <xdr:cxnSp macro="">
      <xdr:nvCxnSpPr>
        <xdr:cNvPr id="203" name="直線コネクタ 202">
          <a:extLst>
            <a:ext uri="{FF2B5EF4-FFF2-40B4-BE49-F238E27FC236}">
              <a16:creationId xmlns:a16="http://schemas.microsoft.com/office/drawing/2014/main" id="{49A9E062-5EE6-460D-93EA-9286B3F8EEF9}"/>
            </a:ext>
          </a:extLst>
        </xdr:cNvPr>
        <xdr:cNvCxnSpPr/>
      </xdr:nvCxnSpPr>
      <xdr:spPr>
        <a:xfrm>
          <a:off x="9154160" y="131182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18305</xdr:rowOff>
    </xdr:from>
    <xdr:ext cx="469744" cy="259045"/>
    <xdr:sp macro="" textlink="">
      <xdr:nvSpPr>
        <xdr:cNvPr id="204" name="【福祉施設】&#10;一人当たり面積平均値テキスト">
          <a:extLst>
            <a:ext uri="{FF2B5EF4-FFF2-40B4-BE49-F238E27FC236}">
              <a16:creationId xmlns:a16="http://schemas.microsoft.com/office/drawing/2014/main" id="{286B53AE-315E-4034-82DB-469EDEAEB358}"/>
            </a:ext>
          </a:extLst>
        </xdr:cNvPr>
        <xdr:cNvSpPr txBox="1"/>
      </xdr:nvSpPr>
      <xdr:spPr>
        <a:xfrm>
          <a:off x="9258300" y="1410006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39878</xdr:rowOff>
    </xdr:from>
    <xdr:to>
      <xdr:col>55</xdr:col>
      <xdr:colOff>50800</xdr:colOff>
      <xdr:row>84</xdr:row>
      <xdr:rowOff>141478</xdr:rowOff>
    </xdr:to>
    <xdr:sp macro="" textlink="">
      <xdr:nvSpPr>
        <xdr:cNvPr id="205" name="フローチャート: 判断 204">
          <a:extLst>
            <a:ext uri="{FF2B5EF4-FFF2-40B4-BE49-F238E27FC236}">
              <a16:creationId xmlns:a16="http://schemas.microsoft.com/office/drawing/2014/main" id="{CFD981F5-8BB6-494E-9D09-27C43691AFF0}"/>
            </a:ext>
          </a:extLst>
        </xdr:cNvPr>
        <xdr:cNvSpPr/>
      </xdr:nvSpPr>
      <xdr:spPr>
        <a:xfrm>
          <a:off x="9192260" y="141216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81407</xdr:rowOff>
    </xdr:from>
    <xdr:to>
      <xdr:col>50</xdr:col>
      <xdr:colOff>165100</xdr:colOff>
      <xdr:row>85</xdr:row>
      <xdr:rowOff>11557</xdr:rowOff>
    </xdr:to>
    <xdr:sp macro="" textlink="">
      <xdr:nvSpPr>
        <xdr:cNvPr id="206" name="フローチャート: 判断 205">
          <a:extLst>
            <a:ext uri="{FF2B5EF4-FFF2-40B4-BE49-F238E27FC236}">
              <a16:creationId xmlns:a16="http://schemas.microsoft.com/office/drawing/2014/main" id="{7B64FFB2-9184-4D41-B10E-22B181091314}"/>
            </a:ext>
          </a:extLst>
        </xdr:cNvPr>
        <xdr:cNvSpPr/>
      </xdr:nvSpPr>
      <xdr:spPr>
        <a:xfrm>
          <a:off x="8445500" y="1416316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83</xdr:row>
      <xdr:rowOff>28084</xdr:rowOff>
    </xdr:from>
    <xdr:ext cx="469744" cy="259045"/>
    <xdr:sp macro="" textlink="">
      <xdr:nvSpPr>
        <xdr:cNvPr id="207" name="n_1aveValue【福祉施設】&#10;一人当たり面積">
          <a:extLst>
            <a:ext uri="{FF2B5EF4-FFF2-40B4-BE49-F238E27FC236}">
              <a16:creationId xmlns:a16="http://schemas.microsoft.com/office/drawing/2014/main" id="{77473624-5056-4E7A-97CB-7667DB097E57}"/>
            </a:ext>
          </a:extLst>
        </xdr:cNvPr>
        <xdr:cNvSpPr txBox="1"/>
      </xdr:nvSpPr>
      <xdr:spPr>
        <a:xfrm>
          <a:off x="8271587" y="13942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84</xdr:row>
      <xdr:rowOff>108077</xdr:rowOff>
    </xdr:from>
    <xdr:to>
      <xdr:col>46</xdr:col>
      <xdr:colOff>38100</xdr:colOff>
      <xdr:row>85</xdr:row>
      <xdr:rowOff>38227</xdr:rowOff>
    </xdr:to>
    <xdr:sp macro="" textlink="">
      <xdr:nvSpPr>
        <xdr:cNvPr id="208" name="フローチャート: 判断 207">
          <a:extLst>
            <a:ext uri="{FF2B5EF4-FFF2-40B4-BE49-F238E27FC236}">
              <a16:creationId xmlns:a16="http://schemas.microsoft.com/office/drawing/2014/main" id="{DB8226FA-FD7D-4EE4-AF6B-6C565F37A4E4}"/>
            </a:ext>
          </a:extLst>
        </xdr:cNvPr>
        <xdr:cNvSpPr/>
      </xdr:nvSpPr>
      <xdr:spPr>
        <a:xfrm>
          <a:off x="7670800" y="1418983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83</xdr:row>
      <xdr:rowOff>54754</xdr:rowOff>
    </xdr:from>
    <xdr:ext cx="469744" cy="259045"/>
    <xdr:sp macro="" textlink="">
      <xdr:nvSpPr>
        <xdr:cNvPr id="209" name="n_2aveValue【福祉施設】&#10;一人当たり面積">
          <a:extLst>
            <a:ext uri="{FF2B5EF4-FFF2-40B4-BE49-F238E27FC236}">
              <a16:creationId xmlns:a16="http://schemas.microsoft.com/office/drawing/2014/main" id="{D5A88C98-2526-4E6A-A9B3-80B1BE71F05B}"/>
            </a:ext>
          </a:extLst>
        </xdr:cNvPr>
        <xdr:cNvSpPr txBox="1"/>
      </xdr:nvSpPr>
      <xdr:spPr>
        <a:xfrm>
          <a:off x="7509587" y="13968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88</xdr:row>
      <xdr:rowOff>149877</xdr:rowOff>
    </xdr:from>
    <xdr:ext cx="762000" cy="259045"/>
    <xdr:sp macro="" textlink="">
      <xdr:nvSpPr>
        <xdr:cNvPr id="210" name="テキスト ボックス 209">
          <a:extLst>
            <a:ext uri="{FF2B5EF4-FFF2-40B4-BE49-F238E27FC236}">
              <a16:creationId xmlns:a16="http://schemas.microsoft.com/office/drawing/2014/main" id="{1C4D0445-52C6-40A4-81E9-FCD1A09B83EE}"/>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211" name="テキスト ボックス 210">
          <a:extLst>
            <a:ext uri="{FF2B5EF4-FFF2-40B4-BE49-F238E27FC236}">
              <a16:creationId xmlns:a16="http://schemas.microsoft.com/office/drawing/2014/main" id="{F98C5A77-68B1-46B8-AA4D-7CA70C4DF64F}"/>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212" name="テキスト ボックス 211">
          <a:extLst>
            <a:ext uri="{FF2B5EF4-FFF2-40B4-BE49-F238E27FC236}">
              <a16:creationId xmlns:a16="http://schemas.microsoft.com/office/drawing/2014/main" id="{D42B04BB-2D1F-4892-9DC4-70F8035FD449}"/>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213" name="テキスト ボックス 212">
          <a:extLst>
            <a:ext uri="{FF2B5EF4-FFF2-40B4-BE49-F238E27FC236}">
              <a16:creationId xmlns:a16="http://schemas.microsoft.com/office/drawing/2014/main" id="{29B173E2-A015-43D0-9B9A-9E0A7FD6C991}"/>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214" name="テキスト ボックス 213">
          <a:extLst>
            <a:ext uri="{FF2B5EF4-FFF2-40B4-BE49-F238E27FC236}">
              <a16:creationId xmlns:a16="http://schemas.microsoft.com/office/drawing/2014/main" id="{1F3F37AA-EE09-4A03-AA7E-FB7B66872675}"/>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86</xdr:row>
      <xdr:rowOff>31496</xdr:rowOff>
    </xdr:from>
    <xdr:to>
      <xdr:col>46</xdr:col>
      <xdr:colOff>38100</xdr:colOff>
      <xdr:row>86</xdr:row>
      <xdr:rowOff>133096</xdr:rowOff>
    </xdr:to>
    <xdr:sp macro="" textlink="">
      <xdr:nvSpPr>
        <xdr:cNvPr id="215" name="楕円 214">
          <a:extLst>
            <a:ext uri="{FF2B5EF4-FFF2-40B4-BE49-F238E27FC236}">
              <a16:creationId xmlns:a16="http://schemas.microsoft.com/office/drawing/2014/main" id="{A59565D4-AE4B-420A-AE00-91DC902C7728}"/>
            </a:ext>
          </a:extLst>
        </xdr:cNvPr>
        <xdr:cNvSpPr/>
      </xdr:nvSpPr>
      <xdr:spPr>
        <a:xfrm>
          <a:off x="7670800" y="1444853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86</xdr:row>
      <xdr:rowOff>124223</xdr:rowOff>
    </xdr:from>
    <xdr:ext cx="469744" cy="259045"/>
    <xdr:sp macro="" textlink="">
      <xdr:nvSpPr>
        <xdr:cNvPr id="216" name="n_2mainValue【福祉施設】&#10;一人当たり面積">
          <a:extLst>
            <a:ext uri="{FF2B5EF4-FFF2-40B4-BE49-F238E27FC236}">
              <a16:creationId xmlns:a16="http://schemas.microsoft.com/office/drawing/2014/main" id="{AB975DFE-48B0-40A6-B5B7-926AEF6A3778}"/>
            </a:ext>
          </a:extLst>
        </xdr:cNvPr>
        <xdr:cNvSpPr txBox="1"/>
      </xdr:nvSpPr>
      <xdr:spPr>
        <a:xfrm>
          <a:off x="7509587" y="14541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217" name="正方形/長方形 216">
          <a:extLst>
            <a:ext uri="{FF2B5EF4-FFF2-40B4-BE49-F238E27FC236}">
              <a16:creationId xmlns:a16="http://schemas.microsoft.com/office/drawing/2014/main" id="{09AAC8C5-BCB6-429E-A3FA-831085CA34FB}"/>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218" name="正方形/長方形 217">
          <a:extLst>
            <a:ext uri="{FF2B5EF4-FFF2-40B4-BE49-F238E27FC236}">
              <a16:creationId xmlns:a16="http://schemas.microsoft.com/office/drawing/2014/main" id="{EB4BC0C4-B09A-414C-90D3-D22A7873137D}"/>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219" name="正方形/長方形 218">
          <a:extLst>
            <a:ext uri="{FF2B5EF4-FFF2-40B4-BE49-F238E27FC236}">
              <a16:creationId xmlns:a16="http://schemas.microsoft.com/office/drawing/2014/main" id="{6293D9FC-3B03-49F5-BEDE-5D219CB562C1}"/>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220" name="正方形/長方形 219">
          <a:extLst>
            <a:ext uri="{FF2B5EF4-FFF2-40B4-BE49-F238E27FC236}">
              <a16:creationId xmlns:a16="http://schemas.microsoft.com/office/drawing/2014/main" id="{9063522E-7827-40E4-AB7C-D1D37983387F}"/>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221" name="正方形/長方形 220">
          <a:extLst>
            <a:ext uri="{FF2B5EF4-FFF2-40B4-BE49-F238E27FC236}">
              <a16:creationId xmlns:a16="http://schemas.microsoft.com/office/drawing/2014/main" id="{4856043B-9974-4F7E-B140-D2E2DA8FF5FD}"/>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222" name="正方形/長方形 221">
          <a:extLst>
            <a:ext uri="{FF2B5EF4-FFF2-40B4-BE49-F238E27FC236}">
              <a16:creationId xmlns:a16="http://schemas.microsoft.com/office/drawing/2014/main" id="{F78A93D4-2359-4F44-932C-DFA7883681D4}"/>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223" name="正方形/長方形 222">
          <a:extLst>
            <a:ext uri="{FF2B5EF4-FFF2-40B4-BE49-F238E27FC236}">
              <a16:creationId xmlns:a16="http://schemas.microsoft.com/office/drawing/2014/main" id="{6F7EC4FC-7D49-4FCD-A733-17BA7B4E80A9}"/>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224" name="正方形/長方形 223">
          <a:extLst>
            <a:ext uri="{FF2B5EF4-FFF2-40B4-BE49-F238E27FC236}">
              <a16:creationId xmlns:a16="http://schemas.microsoft.com/office/drawing/2014/main" id="{0B3E91FF-17A5-4BF5-9081-3AD801EA0C39}"/>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225" name="テキスト ボックス 224">
          <a:extLst>
            <a:ext uri="{FF2B5EF4-FFF2-40B4-BE49-F238E27FC236}">
              <a16:creationId xmlns:a16="http://schemas.microsoft.com/office/drawing/2014/main" id="{55C7E2BB-4CB7-48A7-B1FF-B67661D7693F}"/>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226" name="直線コネクタ 225">
          <a:extLst>
            <a:ext uri="{FF2B5EF4-FFF2-40B4-BE49-F238E27FC236}">
              <a16:creationId xmlns:a16="http://schemas.microsoft.com/office/drawing/2014/main" id="{8ECB6C59-0839-4814-A7A5-901A2977EF35}"/>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227" name="テキスト ボックス 226">
          <a:extLst>
            <a:ext uri="{FF2B5EF4-FFF2-40B4-BE49-F238E27FC236}">
              <a16:creationId xmlns:a16="http://schemas.microsoft.com/office/drawing/2014/main" id="{B8AC7E69-8C20-473C-BD29-0CD56D89E1B0}"/>
            </a:ext>
          </a:extLst>
        </xdr:cNvPr>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228" name="直線コネクタ 227">
          <a:extLst>
            <a:ext uri="{FF2B5EF4-FFF2-40B4-BE49-F238E27FC236}">
              <a16:creationId xmlns:a16="http://schemas.microsoft.com/office/drawing/2014/main" id="{089CCDB8-32C4-4398-9E48-B61996200F83}"/>
            </a:ext>
          </a:extLst>
        </xdr:cNvPr>
        <xdr:cNvCxnSpPr/>
      </xdr:nvCxnSpPr>
      <xdr:spPr>
        <a:xfrm>
          <a:off x="67056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229" name="テキスト ボックス 228">
          <a:extLst>
            <a:ext uri="{FF2B5EF4-FFF2-40B4-BE49-F238E27FC236}">
              <a16:creationId xmlns:a16="http://schemas.microsoft.com/office/drawing/2014/main" id="{B2E45BAA-367B-40E6-B0A6-A52EC770F842}"/>
            </a:ext>
          </a:extLst>
        </xdr:cNvPr>
        <xdr:cNvSpPr txBox="1"/>
      </xdr:nvSpPr>
      <xdr:spPr>
        <a:xfrm>
          <a:off x="33608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230" name="直線コネクタ 229">
          <a:extLst>
            <a:ext uri="{FF2B5EF4-FFF2-40B4-BE49-F238E27FC236}">
              <a16:creationId xmlns:a16="http://schemas.microsoft.com/office/drawing/2014/main" id="{554066A7-9502-4DA8-BAFA-D55A0834040A}"/>
            </a:ext>
          </a:extLst>
        </xdr:cNvPr>
        <xdr:cNvCxnSpPr/>
      </xdr:nvCxnSpPr>
      <xdr:spPr>
        <a:xfrm>
          <a:off x="67056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231" name="テキスト ボックス 230">
          <a:extLst>
            <a:ext uri="{FF2B5EF4-FFF2-40B4-BE49-F238E27FC236}">
              <a16:creationId xmlns:a16="http://schemas.microsoft.com/office/drawing/2014/main" id="{C2C25849-22D6-4AAF-8C5E-EB87182E61AF}"/>
            </a:ext>
          </a:extLst>
        </xdr:cNvPr>
        <xdr:cNvSpPr txBox="1"/>
      </xdr:nvSpPr>
      <xdr:spPr>
        <a:xfrm>
          <a:off x="33608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232" name="直線コネクタ 231">
          <a:extLst>
            <a:ext uri="{FF2B5EF4-FFF2-40B4-BE49-F238E27FC236}">
              <a16:creationId xmlns:a16="http://schemas.microsoft.com/office/drawing/2014/main" id="{FD686584-5C04-47B7-B59C-C32D7AFF9127}"/>
            </a:ext>
          </a:extLst>
        </xdr:cNvPr>
        <xdr:cNvCxnSpPr/>
      </xdr:nvCxnSpPr>
      <xdr:spPr>
        <a:xfrm>
          <a:off x="67056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233" name="テキスト ボックス 232">
          <a:extLst>
            <a:ext uri="{FF2B5EF4-FFF2-40B4-BE49-F238E27FC236}">
              <a16:creationId xmlns:a16="http://schemas.microsoft.com/office/drawing/2014/main" id="{98A73281-8AD3-40E8-9CE2-66CE9FED3129}"/>
            </a:ext>
          </a:extLst>
        </xdr:cNvPr>
        <xdr:cNvSpPr txBox="1"/>
      </xdr:nvSpPr>
      <xdr:spPr>
        <a:xfrm>
          <a:off x="33608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234" name="直線コネクタ 233">
          <a:extLst>
            <a:ext uri="{FF2B5EF4-FFF2-40B4-BE49-F238E27FC236}">
              <a16:creationId xmlns:a16="http://schemas.microsoft.com/office/drawing/2014/main" id="{E65AA71B-EB6A-4651-83DB-3C803D669068}"/>
            </a:ext>
          </a:extLst>
        </xdr:cNvPr>
        <xdr:cNvCxnSpPr/>
      </xdr:nvCxnSpPr>
      <xdr:spPr>
        <a:xfrm>
          <a:off x="67056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235" name="テキスト ボックス 234">
          <a:extLst>
            <a:ext uri="{FF2B5EF4-FFF2-40B4-BE49-F238E27FC236}">
              <a16:creationId xmlns:a16="http://schemas.microsoft.com/office/drawing/2014/main" id="{596AE56B-EBA5-4D77-8D54-5F08BCC5304B}"/>
            </a:ext>
          </a:extLst>
        </xdr:cNvPr>
        <xdr:cNvSpPr txBox="1"/>
      </xdr:nvSpPr>
      <xdr:spPr>
        <a:xfrm>
          <a:off x="27196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236" name="直線コネクタ 235">
          <a:extLst>
            <a:ext uri="{FF2B5EF4-FFF2-40B4-BE49-F238E27FC236}">
              <a16:creationId xmlns:a16="http://schemas.microsoft.com/office/drawing/2014/main" id="{01ADE61F-8F03-49EC-A733-309E4E824672}"/>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237" name="テキスト ボックス 236">
          <a:extLst>
            <a:ext uri="{FF2B5EF4-FFF2-40B4-BE49-F238E27FC236}">
              <a16:creationId xmlns:a16="http://schemas.microsoft.com/office/drawing/2014/main" id="{34CA56E2-CE3C-4137-92F5-8CC2F6CEC383}"/>
            </a:ext>
          </a:extLst>
        </xdr:cNvPr>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238" name="【市民会館】&#10;有形固定資産減価償却率グラフ枠">
          <a:extLst>
            <a:ext uri="{FF2B5EF4-FFF2-40B4-BE49-F238E27FC236}">
              <a16:creationId xmlns:a16="http://schemas.microsoft.com/office/drawing/2014/main" id="{6A5B459D-176D-4669-AAC5-F52B9C6099CB}"/>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142494</xdr:rowOff>
    </xdr:from>
    <xdr:to>
      <xdr:col>24</xdr:col>
      <xdr:colOff>62865</xdr:colOff>
      <xdr:row>109</xdr:row>
      <xdr:rowOff>14478</xdr:rowOff>
    </xdr:to>
    <xdr:cxnSp macro="">
      <xdr:nvCxnSpPr>
        <xdr:cNvPr id="239" name="直線コネクタ 238">
          <a:extLst>
            <a:ext uri="{FF2B5EF4-FFF2-40B4-BE49-F238E27FC236}">
              <a16:creationId xmlns:a16="http://schemas.microsoft.com/office/drawing/2014/main" id="{903DEDF7-09CE-4AC8-AF99-16AA61259624}"/>
            </a:ext>
          </a:extLst>
        </xdr:cNvPr>
        <xdr:cNvCxnSpPr/>
      </xdr:nvCxnSpPr>
      <xdr:spPr>
        <a:xfrm flipV="1">
          <a:off x="4086225" y="16906494"/>
          <a:ext cx="0" cy="13807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18305</xdr:rowOff>
    </xdr:from>
    <xdr:ext cx="405111" cy="259045"/>
    <xdr:sp macro="" textlink="">
      <xdr:nvSpPr>
        <xdr:cNvPr id="240" name="【市民会館】&#10;有形固定資産減価償却率最小値テキスト">
          <a:extLst>
            <a:ext uri="{FF2B5EF4-FFF2-40B4-BE49-F238E27FC236}">
              <a16:creationId xmlns:a16="http://schemas.microsoft.com/office/drawing/2014/main" id="{598F1903-1EF7-4ED9-8FA9-F5DA1115D169}"/>
            </a:ext>
          </a:extLst>
        </xdr:cNvPr>
        <xdr:cNvSpPr txBox="1"/>
      </xdr:nvSpPr>
      <xdr:spPr>
        <a:xfrm>
          <a:off x="4124960" y="18291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14478</xdr:rowOff>
    </xdr:from>
    <xdr:to>
      <xdr:col>24</xdr:col>
      <xdr:colOff>152400</xdr:colOff>
      <xdr:row>109</xdr:row>
      <xdr:rowOff>14478</xdr:rowOff>
    </xdr:to>
    <xdr:cxnSp macro="">
      <xdr:nvCxnSpPr>
        <xdr:cNvPr id="241" name="直線コネクタ 240">
          <a:extLst>
            <a:ext uri="{FF2B5EF4-FFF2-40B4-BE49-F238E27FC236}">
              <a16:creationId xmlns:a16="http://schemas.microsoft.com/office/drawing/2014/main" id="{8E146B34-5C82-40B4-91EB-CC7989032DC4}"/>
            </a:ext>
          </a:extLst>
        </xdr:cNvPr>
        <xdr:cNvCxnSpPr/>
      </xdr:nvCxnSpPr>
      <xdr:spPr>
        <a:xfrm>
          <a:off x="4020820" y="1828723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89171</xdr:rowOff>
    </xdr:from>
    <xdr:ext cx="405111" cy="259045"/>
    <xdr:sp macro="" textlink="">
      <xdr:nvSpPr>
        <xdr:cNvPr id="242" name="【市民会館】&#10;有形固定資産減価償却率最大値テキスト">
          <a:extLst>
            <a:ext uri="{FF2B5EF4-FFF2-40B4-BE49-F238E27FC236}">
              <a16:creationId xmlns:a16="http://schemas.microsoft.com/office/drawing/2014/main" id="{374214DE-EC44-4DDF-B81F-C232D92EBEB2}"/>
            </a:ext>
          </a:extLst>
        </xdr:cNvPr>
        <xdr:cNvSpPr txBox="1"/>
      </xdr:nvSpPr>
      <xdr:spPr>
        <a:xfrm>
          <a:off x="4124960" y="166855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142494</xdr:rowOff>
    </xdr:from>
    <xdr:to>
      <xdr:col>24</xdr:col>
      <xdr:colOff>152400</xdr:colOff>
      <xdr:row>100</xdr:row>
      <xdr:rowOff>142494</xdr:rowOff>
    </xdr:to>
    <xdr:cxnSp macro="">
      <xdr:nvCxnSpPr>
        <xdr:cNvPr id="243" name="直線コネクタ 242">
          <a:extLst>
            <a:ext uri="{FF2B5EF4-FFF2-40B4-BE49-F238E27FC236}">
              <a16:creationId xmlns:a16="http://schemas.microsoft.com/office/drawing/2014/main" id="{A6A638A6-DCF4-40A2-9B65-23E2689CDED3}"/>
            </a:ext>
          </a:extLst>
        </xdr:cNvPr>
        <xdr:cNvCxnSpPr/>
      </xdr:nvCxnSpPr>
      <xdr:spPr>
        <a:xfrm>
          <a:off x="4020820" y="1690649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106</xdr:row>
      <xdr:rowOff>28973</xdr:rowOff>
    </xdr:from>
    <xdr:ext cx="405111" cy="259045"/>
    <xdr:sp macro="" textlink="">
      <xdr:nvSpPr>
        <xdr:cNvPr id="244" name="【市民会館】&#10;有形固定資産減価償却率平均値テキスト">
          <a:extLst>
            <a:ext uri="{FF2B5EF4-FFF2-40B4-BE49-F238E27FC236}">
              <a16:creationId xmlns:a16="http://schemas.microsoft.com/office/drawing/2014/main" id="{69F4CA7E-FA1C-45F9-BB32-C1264FB9658D}"/>
            </a:ext>
          </a:extLst>
        </xdr:cNvPr>
        <xdr:cNvSpPr txBox="1"/>
      </xdr:nvSpPr>
      <xdr:spPr>
        <a:xfrm>
          <a:off x="4124960" y="17798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50546</xdr:rowOff>
    </xdr:from>
    <xdr:to>
      <xdr:col>24</xdr:col>
      <xdr:colOff>114300</xdr:colOff>
      <xdr:row>106</xdr:row>
      <xdr:rowOff>152146</xdr:rowOff>
    </xdr:to>
    <xdr:sp macro="" textlink="">
      <xdr:nvSpPr>
        <xdr:cNvPr id="245" name="フローチャート: 判断 244">
          <a:extLst>
            <a:ext uri="{FF2B5EF4-FFF2-40B4-BE49-F238E27FC236}">
              <a16:creationId xmlns:a16="http://schemas.microsoft.com/office/drawing/2014/main" id="{3E914CF6-2DD6-4C88-9D00-89336B675F26}"/>
            </a:ext>
          </a:extLst>
        </xdr:cNvPr>
        <xdr:cNvSpPr/>
      </xdr:nvSpPr>
      <xdr:spPr>
        <a:xfrm>
          <a:off x="4036060" y="17820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106</xdr:row>
      <xdr:rowOff>29972</xdr:rowOff>
    </xdr:from>
    <xdr:to>
      <xdr:col>20</xdr:col>
      <xdr:colOff>38100</xdr:colOff>
      <xdr:row>106</xdr:row>
      <xdr:rowOff>131572</xdr:rowOff>
    </xdr:to>
    <xdr:sp macro="" textlink="">
      <xdr:nvSpPr>
        <xdr:cNvPr id="246" name="フローチャート: 判断 245">
          <a:extLst>
            <a:ext uri="{FF2B5EF4-FFF2-40B4-BE49-F238E27FC236}">
              <a16:creationId xmlns:a16="http://schemas.microsoft.com/office/drawing/2014/main" id="{5FBD47D8-B801-433D-9C3C-51EB486A5990}"/>
            </a:ext>
          </a:extLst>
        </xdr:cNvPr>
        <xdr:cNvSpPr/>
      </xdr:nvSpPr>
      <xdr:spPr>
        <a:xfrm>
          <a:off x="3312160" y="1779981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153044</xdr:colOff>
      <xdr:row>104</xdr:row>
      <xdr:rowOff>148099</xdr:rowOff>
    </xdr:from>
    <xdr:ext cx="405111" cy="259045"/>
    <xdr:sp macro="" textlink="">
      <xdr:nvSpPr>
        <xdr:cNvPr id="247" name="n_1aveValue【市民会館】&#10;有形固定資産減価償却率">
          <a:extLst>
            <a:ext uri="{FF2B5EF4-FFF2-40B4-BE49-F238E27FC236}">
              <a16:creationId xmlns:a16="http://schemas.microsoft.com/office/drawing/2014/main" id="{A6B24603-4396-42CC-85AA-DB48A1F765B6}"/>
            </a:ext>
          </a:extLst>
        </xdr:cNvPr>
        <xdr:cNvSpPr txBox="1"/>
      </xdr:nvSpPr>
      <xdr:spPr>
        <a:xfrm>
          <a:off x="3170564" y="175826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106</xdr:row>
      <xdr:rowOff>128270</xdr:rowOff>
    </xdr:from>
    <xdr:to>
      <xdr:col>15</xdr:col>
      <xdr:colOff>101600</xdr:colOff>
      <xdr:row>107</xdr:row>
      <xdr:rowOff>58420</xdr:rowOff>
    </xdr:to>
    <xdr:sp macro="" textlink="">
      <xdr:nvSpPr>
        <xdr:cNvPr id="248" name="フローチャート: 判断 247">
          <a:extLst>
            <a:ext uri="{FF2B5EF4-FFF2-40B4-BE49-F238E27FC236}">
              <a16:creationId xmlns:a16="http://schemas.microsoft.com/office/drawing/2014/main" id="{3A9CD8EA-E160-4D73-8470-069181C410C0}"/>
            </a:ext>
          </a:extLst>
        </xdr:cNvPr>
        <xdr:cNvSpPr/>
      </xdr:nvSpPr>
      <xdr:spPr>
        <a:xfrm>
          <a:off x="2514600" y="17898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105</xdr:row>
      <xdr:rowOff>74947</xdr:rowOff>
    </xdr:from>
    <xdr:ext cx="405111" cy="259045"/>
    <xdr:sp macro="" textlink="">
      <xdr:nvSpPr>
        <xdr:cNvPr id="249" name="n_2aveValue【市民会館】&#10;有形固定資産減価償却率">
          <a:extLst>
            <a:ext uri="{FF2B5EF4-FFF2-40B4-BE49-F238E27FC236}">
              <a16:creationId xmlns:a16="http://schemas.microsoft.com/office/drawing/2014/main" id="{CBE9C8EC-2C94-4A78-9D59-D8F73062BF2E}"/>
            </a:ext>
          </a:extLst>
        </xdr:cNvPr>
        <xdr:cNvSpPr txBox="1"/>
      </xdr:nvSpPr>
      <xdr:spPr>
        <a:xfrm>
          <a:off x="2385704" y="17677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111</xdr:row>
      <xdr:rowOff>16527</xdr:rowOff>
    </xdr:from>
    <xdr:ext cx="762000" cy="259045"/>
    <xdr:sp macro="" textlink="">
      <xdr:nvSpPr>
        <xdr:cNvPr id="250" name="テキスト ボックス 249">
          <a:extLst>
            <a:ext uri="{FF2B5EF4-FFF2-40B4-BE49-F238E27FC236}">
              <a16:creationId xmlns:a16="http://schemas.microsoft.com/office/drawing/2014/main" id="{5DB35233-C236-45A5-8F66-7ABC28A0DA7F}"/>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251" name="テキスト ボックス 250">
          <a:extLst>
            <a:ext uri="{FF2B5EF4-FFF2-40B4-BE49-F238E27FC236}">
              <a16:creationId xmlns:a16="http://schemas.microsoft.com/office/drawing/2014/main" id="{9DA703A1-5ECA-4938-BF9C-F8D078D73C01}"/>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252" name="テキスト ボックス 251">
          <a:extLst>
            <a:ext uri="{FF2B5EF4-FFF2-40B4-BE49-F238E27FC236}">
              <a16:creationId xmlns:a16="http://schemas.microsoft.com/office/drawing/2014/main" id="{C704DB17-E004-4CFA-911C-404BC7C81A68}"/>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253" name="テキスト ボックス 252">
          <a:extLst>
            <a:ext uri="{FF2B5EF4-FFF2-40B4-BE49-F238E27FC236}">
              <a16:creationId xmlns:a16="http://schemas.microsoft.com/office/drawing/2014/main" id="{90140673-BA09-4C05-BA6C-B27BA22B5BC1}"/>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254" name="テキスト ボックス 253">
          <a:extLst>
            <a:ext uri="{FF2B5EF4-FFF2-40B4-BE49-F238E27FC236}">
              <a16:creationId xmlns:a16="http://schemas.microsoft.com/office/drawing/2014/main" id="{C81766B2-9A85-41DC-90C4-282108F52876}"/>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108</xdr:row>
      <xdr:rowOff>135128</xdr:rowOff>
    </xdr:from>
    <xdr:to>
      <xdr:col>15</xdr:col>
      <xdr:colOff>101600</xdr:colOff>
      <xdr:row>109</xdr:row>
      <xdr:rowOff>65278</xdr:rowOff>
    </xdr:to>
    <xdr:sp macro="" textlink="">
      <xdr:nvSpPr>
        <xdr:cNvPr id="255" name="楕円 254">
          <a:extLst>
            <a:ext uri="{FF2B5EF4-FFF2-40B4-BE49-F238E27FC236}">
              <a16:creationId xmlns:a16="http://schemas.microsoft.com/office/drawing/2014/main" id="{77063C28-E3AF-4937-8325-1631D414C6AC}"/>
            </a:ext>
          </a:extLst>
        </xdr:cNvPr>
        <xdr:cNvSpPr/>
      </xdr:nvSpPr>
      <xdr:spPr>
        <a:xfrm>
          <a:off x="2514600" y="182402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38744</xdr:colOff>
      <xdr:row>109</xdr:row>
      <xdr:rowOff>56405</xdr:rowOff>
    </xdr:from>
    <xdr:ext cx="405111" cy="259045"/>
    <xdr:sp macro="" textlink="">
      <xdr:nvSpPr>
        <xdr:cNvPr id="256" name="n_2mainValue【市民会館】&#10;有形固定資産減価償却率">
          <a:extLst>
            <a:ext uri="{FF2B5EF4-FFF2-40B4-BE49-F238E27FC236}">
              <a16:creationId xmlns:a16="http://schemas.microsoft.com/office/drawing/2014/main" id="{245E807F-D4FA-42DD-A7B4-38A8E559EF1E}"/>
            </a:ext>
          </a:extLst>
        </xdr:cNvPr>
        <xdr:cNvSpPr txBox="1"/>
      </xdr:nvSpPr>
      <xdr:spPr>
        <a:xfrm>
          <a:off x="2385704" y="183291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257" name="正方形/長方形 256">
          <a:extLst>
            <a:ext uri="{FF2B5EF4-FFF2-40B4-BE49-F238E27FC236}">
              <a16:creationId xmlns:a16="http://schemas.microsoft.com/office/drawing/2014/main" id="{75B791D0-FDC1-47F8-9361-21D18AD215D6}"/>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258" name="正方形/長方形 257">
          <a:extLst>
            <a:ext uri="{FF2B5EF4-FFF2-40B4-BE49-F238E27FC236}">
              <a16:creationId xmlns:a16="http://schemas.microsoft.com/office/drawing/2014/main" id="{C7FAA1AD-0232-45E2-8C15-FC5D255C55FE}"/>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259" name="正方形/長方形 258">
          <a:extLst>
            <a:ext uri="{FF2B5EF4-FFF2-40B4-BE49-F238E27FC236}">
              <a16:creationId xmlns:a16="http://schemas.microsoft.com/office/drawing/2014/main" id="{54C615E8-5029-44BB-8126-B01F840BC900}"/>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260" name="正方形/長方形 259">
          <a:extLst>
            <a:ext uri="{FF2B5EF4-FFF2-40B4-BE49-F238E27FC236}">
              <a16:creationId xmlns:a16="http://schemas.microsoft.com/office/drawing/2014/main" id="{3B5E79F6-20C9-412E-8589-A9F2E5C9CB1D}"/>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261" name="正方形/長方形 260">
          <a:extLst>
            <a:ext uri="{FF2B5EF4-FFF2-40B4-BE49-F238E27FC236}">
              <a16:creationId xmlns:a16="http://schemas.microsoft.com/office/drawing/2014/main" id="{B997D000-0FAE-4E75-9DDF-3B3122660A02}"/>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262" name="正方形/長方形 261">
          <a:extLst>
            <a:ext uri="{FF2B5EF4-FFF2-40B4-BE49-F238E27FC236}">
              <a16:creationId xmlns:a16="http://schemas.microsoft.com/office/drawing/2014/main" id="{05CD63CA-BEA2-4869-AB5C-B8FB83C9A5D4}"/>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263" name="正方形/長方形 262">
          <a:extLst>
            <a:ext uri="{FF2B5EF4-FFF2-40B4-BE49-F238E27FC236}">
              <a16:creationId xmlns:a16="http://schemas.microsoft.com/office/drawing/2014/main" id="{AA2690BE-D3CE-4AEB-B1E8-44112B91F8DE}"/>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264" name="正方形/長方形 263">
          <a:extLst>
            <a:ext uri="{FF2B5EF4-FFF2-40B4-BE49-F238E27FC236}">
              <a16:creationId xmlns:a16="http://schemas.microsoft.com/office/drawing/2014/main" id="{59A361AD-DE57-4D60-858D-EBF338FB352E}"/>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265" name="テキスト ボックス 264">
          <a:extLst>
            <a:ext uri="{FF2B5EF4-FFF2-40B4-BE49-F238E27FC236}">
              <a16:creationId xmlns:a16="http://schemas.microsoft.com/office/drawing/2014/main" id="{A73CA17F-73FF-414D-B5C5-F8DC9FC04306}"/>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266" name="直線コネクタ 265">
          <a:extLst>
            <a:ext uri="{FF2B5EF4-FFF2-40B4-BE49-F238E27FC236}">
              <a16:creationId xmlns:a16="http://schemas.microsoft.com/office/drawing/2014/main" id="{93817A5D-E3F4-4C8C-91FA-EF4BE37BE90C}"/>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267" name="直線コネクタ 266">
          <a:extLst>
            <a:ext uri="{FF2B5EF4-FFF2-40B4-BE49-F238E27FC236}">
              <a16:creationId xmlns:a16="http://schemas.microsoft.com/office/drawing/2014/main" id="{B3EEEA50-7625-4DB6-9BF7-C7D2549D42CE}"/>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268" name="テキスト ボックス 267">
          <a:extLst>
            <a:ext uri="{FF2B5EF4-FFF2-40B4-BE49-F238E27FC236}">
              <a16:creationId xmlns:a16="http://schemas.microsoft.com/office/drawing/2014/main" id="{10B00319-B822-4502-B301-86C950F4D815}"/>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269" name="直線コネクタ 268">
          <a:extLst>
            <a:ext uri="{FF2B5EF4-FFF2-40B4-BE49-F238E27FC236}">
              <a16:creationId xmlns:a16="http://schemas.microsoft.com/office/drawing/2014/main" id="{8A637EB6-6EAC-463F-BDD3-A4B78CCC2BA2}"/>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270" name="テキスト ボックス 269">
          <a:extLst>
            <a:ext uri="{FF2B5EF4-FFF2-40B4-BE49-F238E27FC236}">
              <a16:creationId xmlns:a16="http://schemas.microsoft.com/office/drawing/2014/main" id="{27BF19BE-A303-4465-96E9-33225E04CC04}"/>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271" name="直線コネクタ 270">
          <a:extLst>
            <a:ext uri="{FF2B5EF4-FFF2-40B4-BE49-F238E27FC236}">
              <a16:creationId xmlns:a16="http://schemas.microsoft.com/office/drawing/2014/main" id="{1DD4019F-99AA-4155-BD7C-647C5158692F}"/>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272" name="テキスト ボックス 271">
          <a:extLst>
            <a:ext uri="{FF2B5EF4-FFF2-40B4-BE49-F238E27FC236}">
              <a16:creationId xmlns:a16="http://schemas.microsoft.com/office/drawing/2014/main" id="{0B32641B-CDA7-42C6-AF5B-896C4FE18B90}"/>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273" name="直線コネクタ 272">
          <a:extLst>
            <a:ext uri="{FF2B5EF4-FFF2-40B4-BE49-F238E27FC236}">
              <a16:creationId xmlns:a16="http://schemas.microsoft.com/office/drawing/2014/main" id="{B7C95CE5-4756-487E-B3C0-72F268849B6C}"/>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274" name="テキスト ボックス 273">
          <a:extLst>
            <a:ext uri="{FF2B5EF4-FFF2-40B4-BE49-F238E27FC236}">
              <a16:creationId xmlns:a16="http://schemas.microsoft.com/office/drawing/2014/main" id="{5B706398-F4F0-4B2D-BE20-8A1D71D019B8}"/>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275" name="直線コネクタ 274">
          <a:extLst>
            <a:ext uri="{FF2B5EF4-FFF2-40B4-BE49-F238E27FC236}">
              <a16:creationId xmlns:a16="http://schemas.microsoft.com/office/drawing/2014/main" id="{1DA0EB4E-C671-4848-8D5F-0CEDF5BD021B}"/>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276" name="テキスト ボックス 275">
          <a:extLst>
            <a:ext uri="{FF2B5EF4-FFF2-40B4-BE49-F238E27FC236}">
              <a16:creationId xmlns:a16="http://schemas.microsoft.com/office/drawing/2014/main" id="{44D46618-DF99-439C-BE3B-443D786FCF39}"/>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277" name="直線コネクタ 276">
          <a:extLst>
            <a:ext uri="{FF2B5EF4-FFF2-40B4-BE49-F238E27FC236}">
              <a16:creationId xmlns:a16="http://schemas.microsoft.com/office/drawing/2014/main" id="{930BE83D-D54A-4E86-84EA-978531EC7F6A}"/>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278" name="テキスト ボックス 277">
          <a:extLst>
            <a:ext uri="{FF2B5EF4-FFF2-40B4-BE49-F238E27FC236}">
              <a16:creationId xmlns:a16="http://schemas.microsoft.com/office/drawing/2014/main" id="{9B956CF5-B16F-463E-A01D-D5FFCCB372D5}"/>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279" name="【市民会館】&#10;一人当たり面積グラフ枠">
          <a:extLst>
            <a:ext uri="{FF2B5EF4-FFF2-40B4-BE49-F238E27FC236}">
              <a16:creationId xmlns:a16="http://schemas.microsoft.com/office/drawing/2014/main" id="{5DCB8658-35C7-484E-B8F7-83F5FA0193BE}"/>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62485</xdr:rowOff>
    </xdr:from>
    <xdr:to>
      <xdr:col>54</xdr:col>
      <xdr:colOff>189865</xdr:colOff>
      <xdr:row>108</xdr:row>
      <xdr:rowOff>119253</xdr:rowOff>
    </xdr:to>
    <xdr:cxnSp macro="">
      <xdr:nvCxnSpPr>
        <xdr:cNvPr id="280" name="直線コネクタ 279">
          <a:extLst>
            <a:ext uri="{FF2B5EF4-FFF2-40B4-BE49-F238E27FC236}">
              <a16:creationId xmlns:a16="http://schemas.microsoft.com/office/drawing/2014/main" id="{80A67B43-66D5-48B5-B07A-51A16B4575EB}"/>
            </a:ext>
          </a:extLst>
        </xdr:cNvPr>
        <xdr:cNvCxnSpPr/>
      </xdr:nvCxnSpPr>
      <xdr:spPr>
        <a:xfrm flipV="1">
          <a:off x="9219565" y="16994125"/>
          <a:ext cx="0" cy="1230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123080</xdr:rowOff>
    </xdr:from>
    <xdr:ext cx="469744" cy="259045"/>
    <xdr:sp macro="" textlink="">
      <xdr:nvSpPr>
        <xdr:cNvPr id="281" name="【市民会館】&#10;一人当たり面積最小値テキスト">
          <a:extLst>
            <a:ext uri="{FF2B5EF4-FFF2-40B4-BE49-F238E27FC236}">
              <a16:creationId xmlns:a16="http://schemas.microsoft.com/office/drawing/2014/main" id="{2D572901-3375-4572-A1B9-F8A138519DE9}"/>
            </a:ext>
          </a:extLst>
        </xdr:cNvPr>
        <xdr:cNvSpPr txBox="1"/>
      </xdr:nvSpPr>
      <xdr:spPr>
        <a:xfrm>
          <a:off x="9258300" y="18228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119253</xdr:rowOff>
    </xdr:from>
    <xdr:to>
      <xdr:col>55</xdr:col>
      <xdr:colOff>88900</xdr:colOff>
      <xdr:row>108</xdr:row>
      <xdr:rowOff>119253</xdr:rowOff>
    </xdr:to>
    <xdr:cxnSp macro="">
      <xdr:nvCxnSpPr>
        <xdr:cNvPr id="282" name="直線コネクタ 281">
          <a:extLst>
            <a:ext uri="{FF2B5EF4-FFF2-40B4-BE49-F238E27FC236}">
              <a16:creationId xmlns:a16="http://schemas.microsoft.com/office/drawing/2014/main" id="{F98915E2-183E-45F1-9158-AB6E768D7894}"/>
            </a:ext>
          </a:extLst>
        </xdr:cNvPr>
        <xdr:cNvCxnSpPr/>
      </xdr:nvCxnSpPr>
      <xdr:spPr>
        <a:xfrm>
          <a:off x="9154160" y="1822437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9162</xdr:rowOff>
    </xdr:from>
    <xdr:ext cx="469744" cy="259045"/>
    <xdr:sp macro="" textlink="">
      <xdr:nvSpPr>
        <xdr:cNvPr id="283" name="【市民会館】&#10;一人当たり面積最大値テキスト">
          <a:extLst>
            <a:ext uri="{FF2B5EF4-FFF2-40B4-BE49-F238E27FC236}">
              <a16:creationId xmlns:a16="http://schemas.microsoft.com/office/drawing/2014/main" id="{C2DFFAFA-657D-40F5-BB26-A6EA2A2BBA2F}"/>
            </a:ext>
          </a:extLst>
        </xdr:cNvPr>
        <xdr:cNvSpPr txBox="1"/>
      </xdr:nvSpPr>
      <xdr:spPr>
        <a:xfrm>
          <a:off x="9258300" y="167731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62485</xdr:rowOff>
    </xdr:from>
    <xdr:to>
      <xdr:col>55</xdr:col>
      <xdr:colOff>88900</xdr:colOff>
      <xdr:row>101</xdr:row>
      <xdr:rowOff>62485</xdr:rowOff>
    </xdr:to>
    <xdr:cxnSp macro="">
      <xdr:nvCxnSpPr>
        <xdr:cNvPr id="284" name="直線コネクタ 283">
          <a:extLst>
            <a:ext uri="{FF2B5EF4-FFF2-40B4-BE49-F238E27FC236}">
              <a16:creationId xmlns:a16="http://schemas.microsoft.com/office/drawing/2014/main" id="{8A98E096-8FAF-4B80-B7B0-FDD80BA513DA}"/>
            </a:ext>
          </a:extLst>
        </xdr:cNvPr>
        <xdr:cNvCxnSpPr/>
      </xdr:nvCxnSpPr>
      <xdr:spPr>
        <a:xfrm>
          <a:off x="9154160" y="1699412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106</xdr:row>
      <xdr:rowOff>91457</xdr:rowOff>
    </xdr:from>
    <xdr:ext cx="469744" cy="259045"/>
    <xdr:sp macro="" textlink="">
      <xdr:nvSpPr>
        <xdr:cNvPr id="285" name="【市民会館】&#10;一人当たり面積平均値テキスト">
          <a:extLst>
            <a:ext uri="{FF2B5EF4-FFF2-40B4-BE49-F238E27FC236}">
              <a16:creationId xmlns:a16="http://schemas.microsoft.com/office/drawing/2014/main" id="{4CDC8C10-E9E4-471E-ADD1-5551BFED0AE6}"/>
            </a:ext>
          </a:extLst>
        </xdr:cNvPr>
        <xdr:cNvSpPr txBox="1"/>
      </xdr:nvSpPr>
      <xdr:spPr>
        <a:xfrm>
          <a:off x="9258300" y="1786129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113030</xdr:rowOff>
    </xdr:from>
    <xdr:to>
      <xdr:col>55</xdr:col>
      <xdr:colOff>50800</xdr:colOff>
      <xdr:row>107</xdr:row>
      <xdr:rowOff>43180</xdr:rowOff>
    </xdr:to>
    <xdr:sp macro="" textlink="">
      <xdr:nvSpPr>
        <xdr:cNvPr id="286" name="フローチャート: 判断 285">
          <a:extLst>
            <a:ext uri="{FF2B5EF4-FFF2-40B4-BE49-F238E27FC236}">
              <a16:creationId xmlns:a16="http://schemas.microsoft.com/office/drawing/2014/main" id="{C1A642EC-3A80-4534-9F86-E00C2437B386}"/>
            </a:ext>
          </a:extLst>
        </xdr:cNvPr>
        <xdr:cNvSpPr/>
      </xdr:nvSpPr>
      <xdr:spPr>
        <a:xfrm>
          <a:off x="9192260" y="1788287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106</xdr:row>
      <xdr:rowOff>138557</xdr:rowOff>
    </xdr:from>
    <xdr:to>
      <xdr:col>50</xdr:col>
      <xdr:colOff>165100</xdr:colOff>
      <xdr:row>107</xdr:row>
      <xdr:rowOff>68707</xdr:rowOff>
    </xdr:to>
    <xdr:sp macro="" textlink="">
      <xdr:nvSpPr>
        <xdr:cNvPr id="287" name="フローチャート: 判断 286">
          <a:extLst>
            <a:ext uri="{FF2B5EF4-FFF2-40B4-BE49-F238E27FC236}">
              <a16:creationId xmlns:a16="http://schemas.microsoft.com/office/drawing/2014/main" id="{D1785B09-B0DE-40D8-9555-218254A543C4}"/>
            </a:ext>
          </a:extLst>
        </xdr:cNvPr>
        <xdr:cNvSpPr/>
      </xdr:nvSpPr>
      <xdr:spPr>
        <a:xfrm>
          <a:off x="8445500" y="1790839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57227</xdr:colOff>
      <xdr:row>105</xdr:row>
      <xdr:rowOff>85234</xdr:rowOff>
    </xdr:from>
    <xdr:ext cx="469744" cy="259045"/>
    <xdr:sp macro="" textlink="">
      <xdr:nvSpPr>
        <xdr:cNvPr id="288" name="n_1aveValue【市民会館】&#10;一人当たり面積">
          <a:extLst>
            <a:ext uri="{FF2B5EF4-FFF2-40B4-BE49-F238E27FC236}">
              <a16:creationId xmlns:a16="http://schemas.microsoft.com/office/drawing/2014/main" id="{0C6F8E05-4A72-4A63-AB1D-055411E2ADC2}"/>
            </a:ext>
          </a:extLst>
        </xdr:cNvPr>
        <xdr:cNvSpPr txBox="1"/>
      </xdr:nvSpPr>
      <xdr:spPr>
        <a:xfrm>
          <a:off x="8271587" y="17687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3302</xdr:rowOff>
    </xdr:from>
    <xdr:to>
      <xdr:col>46</xdr:col>
      <xdr:colOff>38100</xdr:colOff>
      <xdr:row>107</xdr:row>
      <xdr:rowOff>104902</xdr:rowOff>
    </xdr:to>
    <xdr:sp macro="" textlink="">
      <xdr:nvSpPr>
        <xdr:cNvPr id="289" name="フローチャート: 判断 288">
          <a:extLst>
            <a:ext uri="{FF2B5EF4-FFF2-40B4-BE49-F238E27FC236}">
              <a16:creationId xmlns:a16="http://schemas.microsoft.com/office/drawing/2014/main" id="{9657F3D1-C913-48A8-B2DD-B82343110881}"/>
            </a:ext>
          </a:extLst>
        </xdr:cNvPr>
        <xdr:cNvSpPr/>
      </xdr:nvSpPr>
      <xdr:spPr>
        <a:xfrm>
          <a:off x="7670800" y="179407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105</xdr:row>
      <xdr:rowOff>121429</xdr:rowOff>
    </xdr:from>
    <xdr:ext cx="469744" cy="259045"/>
    <xdr:sp macro="" textlink="">
      <xdr:nvSpPr>
        <xdr:cNvPr id="290" name="n_2aveValue【市民会館】&#10;一人当たり面積">
          <a:extLst>
            <a:ext uri="{FF2B5EF4-FFF2-40B4-BE49-F238E27FC236}">
              <a16:creationId xmlns:a16="http://schemas.microsoft.com/office/drawing/2014/main" id="{3F94B798-389E-4900-B633-AF7BE215A100}"/>
            </a:ext>
          </a:extLst>
        </xdr:cNvPr>
        <xdr:cNvSpPr txBox="1"/>
      </xdr:nvSpPr>
      <xdr:spPr>
        <a:xfrm>
          <a:off x="7509587" y="177236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111</xdr:row>
      <xdr:rowOff>16527</xdr:rowOff>
    </xdr:from>
    <xdr:ext cx="762000" cy="259045"/>
    <xdr:sp macro="" textlink="">
      <xdr:nvSpPr>
        <xdr:cNvPr id="291" name="テキスト ボックス 290">
          <a:extLst>
            <a:ext uri="{FF2B5EF4-FFF2-40B4-BE49-F238E27FC236}">
              <a16:creationId xmlns:a16="http://schemas.microsoft.com/office/drawing/2014/main" id="{9728E8F4-2938-4F27-86F7-CEC0E9DD24EC}"/>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292" name="テキスト ボックス 291">
          <a:extLst>
            <a:ext uri="{FF2B5EF4-FFF2-40B4-BE49-F238E27FC236}">
              <a16:creationId xmlns:a16="http://schemas.microsoft.com/office/drawing/2014/main" id="{C8804379-71E1-4C01-889A-49929BCD3831}"/>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293" name="テキスト ボックス 292">
          <a:extLst>
            <a:ext uri="{FF2B5EF4-FFF2-40B4-BE49-F238E27FC236}">
              <a16:creationId xmlns:a16="http://schemas.microsoft.com/office/drawing/2014/main" id="{B04F4952-BD22-45E6-A5C4-DF2BD55F015F}"/>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294" name="テキスト ボックス 293">
          <a:extLst>
            <a:ext uri="{FF2B5EF4-FFF2-40B4-BE49-F238E27FC236}">
              <a16:creationId xmlns:a16="http://schemas.microsoft.com/office/drawing/2014/main" id="{04A23211-00A3-49F3-85FF-447F0D26ADEA}"/>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295" name="テキスト ボックス 294">
          <a:extLst>
            <a:ext uri="{FF2B5EF4-FFF2-40B4-BE49-F238E27FC236}">
              <a16:creationId xmlns:a16="http://schemas.microsoft.com/office/drawing/2014/main" id="{F777B57B-4A33-4292-806B-1E4E98043D6C}"/>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107</xdr:row>
      <xdr:rowOff>148082</xdr:rowOff>
    </xdr:from>
    <xdr:to>
      <xdr:col>46</xdr:col>
      <xdr:colOff>38100</xdr:colOff>
      <xdr:row>108</xdr:row>
      <xdr:rowOff>78232</xdr:rowOff>
    </xdr:to>
    <xdr:sp macro="" textlink="">
      <xdr:nvSpPr>
        <xdr:cNvPr id="296" name="楕円 295">
          <a:extLst>
            <a:ext uri="{FF2B5EF4-FFF2-40B4-BE49-F238E27FC236}">
              <a16:creationId xmlns:a16="http://schemas.microsoft.com/office/drawing/2014/main" id="{11ABF553-2628-4C5C-B127-C8CC82A34C8B}"/>
            </a:ext>
          </a:extLst>
        </xdr:cNvPr>
        <xdr:cNvSpPr/>
      </xdr:nvSpPr>
      <xdr:spPr>
        <a:xfrm>
          <a:off x="7670800" y="180855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133427</xdr:colOff>
      <xdr:row>108</xdr:row>
      <xdr:rowOff>69359</xdr:rowOff>
    </xdr:from>
    <xdr:ext cx="469744" cy="259045"/>
    <xdr:sp macro="" textlink="">
      <xdr:nvSpPr>
        <xdr:cNvPr id="297" name="n_2mainValue【市民会館】&#10;一人当たり面積">
          <a:extLst>
            <a:ext uri="{FF2B5EF4-FFF2-40B4-BE49-F238E27FC236}">
              <a16:creationId xmlns:a16="http://schemas.microsoft.com/office/drawing/2014/main" id="{17953C64-2613-458E-926A-5DFCD67550C1}"/>
            </a:ext>
          </a:extLst>
        </xdr:cNvPr>
        <xdr:cNvSpPr txBox="1"/>
      </xdr:nvSpPr>
      <xdr:spPr>
        <a:xfrm>
          <a:off x="7509587" y="181744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298" name="正方形/長方形 297">
          <a:extLst>
            <a:ext uri="{FF2B5EF4-FFF2-40B4-BE49-F238E27FC236}">
              <a16:creationId xmlns:a16="http://schemas.microsoft.com/office/drawing/2014/main" id="{7BDBA827-9AB2-4C87-8DAD-19CBAB182C57}"/>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299" name="正方形/長方形 298">
          <a:extLst>
            <a:ext uri="{FF2B5EF4-FFF2-40B4-BE49-F238E27FC236}">
              <a16:creationId xmlns:a16="http://schemas.microsoft.com/office/drawing/2014/main" id="{F3FFAE19-816C-46E0-B052-3DCCA08F279B}"/>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00" name="正方形/長方形 299">
          <a:extLst>
            <a:ext uri="{FF2B5EF4-FFF2-40B4-BE49-F238E27FC236}">
              <a16:creationId xmlns:a16="http://schemas.microsoft.com/office/drawing/2014/main" id="{FEA1F711-D62D-4BB9-99E0-390DC10C5C66}"/>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01" name="正方形/長方形 300">
          <a:extLst>
            <a:ext uri="{FF2B5EF4-FFF2-40B4-BE49-F238E27FC236}">
              <a16:creationId xmlns:a16="http://schemas.microsoft.com/office/drawing/2014/main" id="{70226DEE-9BB1-4FFD-9589-5F1B8B175284}"/>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02" name="正方形/長方形 301">
          <a:extLst>
            <a:ext uri="{FF2B5EF4-FFF2-40B4-BE49-F238E27FC236}">
              <a16:creationId xmlns:a16="http://schemas.microsoft.com/office/drawing/2014/main" id="{42354EFC-C832-41AA-ABC5-56F905CE6D07}"/>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03" name="正方形/長方形 302">
          <a:extLst>
            <a:ext uri="{FF2B5EF4-FFF2-40B4-BE49-F238E27FC236}">
              <a16:creationId xmlns:a16="http://schemas.microsoft.com/office/drawing/2014/main" id="{2088DE8F-21E2-4F3B-98EF-DE5F43E33BD9}"/>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04" name="正方形/長方形 303">
          <a:extLst>
            <a:ext uri="{FF2B5EF4-FFF2-40B4-BE49-F238E27FC236}">
              <a16:creationId xmlns:a16="http://schemas.microsoft.com/office/drawing/2014/main" id="{03041B19-E265-4E97-A55C-B375E2623B99}"/>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05" name="正方形/長方形 304">
          <a:extLst>
            <a:ext uri="{FF2B5EF4-FFF2-40B4-BE49-F238E27FC236}">
              <a16:creationId xmlns:a16="http://schemas.microsoft.com/office/drawing/2014/main" id="{1D20DF0E-DC73-4DC7-AE34-70EA84B0F8FA}"/>
            </a:ext>
          </a:extLst>
        </xdr:cNvPr>
        <xdr:cNvSpPr/>
      </xdr:nvSpPr>
      <xdr:spPr>
        <a:xfrm>
          <a:off x="10960100" y="521589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24</xdr:row>
      <xdr:rowOff>76200</xdr:rowOff>
    </xdr:from>
    <xdr:to>
      <xdr:col>120</xdr:col>
      <xdr:colOff>152400</xdr:colOff>
      <xdr:row>28</xdr:row>
      <xdr:rowOff>25400</xdr:rowOff>
    </xdr:to>
    <xdr:sp macro="" textlink="">
      <xdr:nvSpPr>
        <xdr:cNvPr id="306" name="正方形/長方形 305">
          <a:extLst>
            <a:ext uri="{FF2B5EF4-FFF2-40B4-BE49-F238E27FC236}">
              <a16:creationId xmlns:a16="http://schemas.microsoft.com/office/drawing/2014/main" id="{E5280A6A-F130-4045-9374-12B3CEC94C60}"/>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307" name="正方形/長方形 306">
          <a:extLst>
            <a:ext uri="{FF2B5EF4-FFF2-40B4-BE49-F238E27FC236}">
              <a16:creationId xmlns:a16="http://schemas.microsoft.com/office/drawing/2014/main" id="{FDE21EC0-7F73-44E0-AFA8-1AEBB7D9A486}"/>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308" name="正方形/長方形 307">
          <a:extLst>
            <a:ext uri="{FF2B5EF4-FFF2-40B4-BE49-F238E27FC236}">
              <a16:creationId xmlns:a16="http://schemas.microsoft.com/office/drawing/2014/main" id="{8B76D5E5-E363-442A-AB15-2CE1A61E0360}"/>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309" name="正方形/長方形 308">
          <a:extLst>
            <a:ext uri="{FF2B5EF4-FFF2-40B4-BE49-F238E27FC236}">
              <a16:creationId xmlns:a16="http://schemas.microsoft.com/office/drawing/2014/main" id="{F6AE54D6-B96A-43DD-A07B-800F3C13ACCA}"/>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310" name="正方形/長方形 309">
          <a:extLst>
            <a:ext uri="{FF2B5EF4-FFF2-40B4-BE49-F238E27FC236}">
              <a16:creationId xmlns:a16="http://schemas.microsoft.com/office/drawing/2014/main" id="{5E126A32-CDD2-4288-A3F5-DABC38A7BBD6}"/>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311" name="正方形/長方形 310">
          <a:extLst>
            <a:ext uri="{FF2B5EF4-FFF2-40B4-BE49-F238E27FC236}">
              <a16:creationId xmlns:a16="http://schemas.microsoft.com/office/drawing/2014/main" id="{1C2CE847-6A15-4363-B5F3-549798F239CA}"/>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312" name="正方形/長方形 311">
          <a:extLst>
            <a:ext uri="{FF2B5EF4-FFF2-40B4-BE49-F238E27FC236}">
              <a16:creationId xmlns:a16="http://schemas.microsoft.com/office/drawing/2014/main" id="{2396368C-62B9-4876-9DA8-2F567E532FC5}"/>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313" name="正方形/長方形 312">
          <a:extLst>
            <a:ext uri="{FF2B5EF4-FFF2-40B4-BE49-F238E27FC236}">
              <a16:creationId xmlns:a16="http://schemas.microsoft.com/office/drawing/2014/main" id="{54207485-5531-43AB-B6AF-A551B293C6A1}"/>
            </a:ext>
          </a:extLst>
        </xdr:cNvPr>
        <xdr:cNvSpPr/>
      </xdr:nvSpPr>
      <xdr:spPr>
        <a:xfrm>
          <a:off x="16093440" y="521589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46</xdr:row>
      <xdr:rowOff>114300</xdr:rowOff>
    </xdr:from>
    <xdr:to>
      <xdr:col>90</xdr:col>
      <xdr:colOff>25400</xdr:colOff>
      <xdr:row>50</xdr:row>
      <xdr:rowOff>63500</xdr:rowOff>
    </xdr:to>
    <xdr:sp macro="" textlink="">
      <xdr:nvSpPr>
        <xdr:cNvPr id="314" name="正方形/長方形 313">
          <a:extLst>
            <a:ext uri="{FF2B5EF4-FFF2-40B4-BE49-F238E27FC236}">
              <a16:creationId xmlns:a16="http://schemas.microsoft.com/office/drawing/2014/main" id="{6B05ADB5-EB60-49AD-BC5B-9782691DE6C9}"/>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315" name="正方形/長方形 314">
          <a:extLst>
            <a:ext uri="{FF2B5EF4-FFF2-40B4-BE49-F238E27FC236}">
              <a16:creationId xmlns:a16="http://schemas.microsoft.com/office/drawing/2014/main" id="{9579846E-19FE-48CE-85A9-100B16AA1F15}"/>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316" name="正方形/長方形 315">
          <a:extLst>
            <a:ext uri="{FF2B5EF4-FFF2-40B4-BE49-F238E27FC236}">
              <a16:creationId xmlns:a16="http://schemas.microsoft.com/office/drawing/2014/main" id="{05362FF5-505B-434A-A33B-3C5C32C7D3CF}"/>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317" name="正方形/長方形 316">
          <a:extLst>
            <a:ext uri="{FF2B5EF4-FFF2-40B4-BE49-F238E27FC236}">
              <a16:creationId xmlns:a16="http://schemas.microsoft.com/office/drawing/2014/main" id="{677841DC-3F27-4E28-ABAE-74A8502872F4}"/>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318" name="正方形/長方形 317">
          <a:extLst>
            <a:ext uri="{FF2B5EF4-FFF2-40B4-BE49-F238E27FC236}">
              <a16:creationId xmlns:a16="http://schemas.microsoft.com/office/drawing/2014/main" id="{8D25BB55-1DCF-468E-9259-60AE7A3C7F2E}"/>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319" name="正方形/長方形 318">
          <a:extLst>
            <a:ext uri="{FF2B5EF4-FFF2-40B4-BE49-F238E27FC236}">
              <a16:creationId xmlns:a16="http://schemas.microsoft.com/office/drawing/2014/main" id="{D72ECBF9-2829-4E0D-80BA-F0B7FE30BBB5}"/>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320" name="正方形/長方形 319">
          <a:extLst>
            <a:ext uri="{FF2B5EF4-FFF2-40B4-BE49-F238E27FC236}">
              <a16:creationId xmlns:a16="http://schemas.microsoft.com/office/drawing/2014/main" id="{CBE03D70-9AF9-4F36-9F75-DAE76FAB5559}"/>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321" name="正方形/長方形 320">
          <a:extLst>
            <a:ext uri="{FF2B5EF4-FFF2-40B4-BE49-F238E27FC236}">
              <a16:creationId xmlns:a16="http://schemas.microsoft.com/office/drawing/2014/main" id="{297E02F6-4E49-400E-A250-06DBD8A570CB}"/>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322" name="テキスト ボックス 321">
          <a:extLst>
            <a:ext uri="{FF2B5EF4-FFF2-40B4-BE49-F238E27FC236}">
              <a16:creationId xmlns:a16="http://schemas.microsoft.com/office/drawing/2014/main" id="{5BF962D2-BB7E-436E-96CB-AE142C3CDBCD}"/>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323" name="直線コネクタ 322">
          <a:extLst>
            <a:ext uri="{FF2B5EF4-FFF2-40B4-BE49-F238E27FC236}">
              <a16:creationId xmlns:a16="http://schemas.microsoft.com/office/drawing/2014/main" id="{75DAFDE9-41DA-4CD1-8337-3F7F818E6551}"/>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64</xdr:row>
      <xdr:rowOff>130628</xdr:rowOff>
    </xdr:from>
    <xdr:to>
      <xdr:col>89</xdr:col>
      <xdr:colOff>177800</xdr:colOff>
      <xdr:row>64</xdr:row>
      <xdr:rowOff>130628</xdr:rowOff>
    </xdr:to>
    <xdr:cxnSp macro="">
      <xdr:nvCxnSpPr>
        <xdr:cNvPr id="324" name="直線コネクタ 323">
          <a:extLst>
            <a:ext uri="{FF2B5EF4-FFF2-40B4-BE49-F238E27FC236}">
              <a16:creationId xmlns:a16="http://schemas.microsoft.com/office/drawing/2014/main" id="{40A8FA74-B282-499F-A2D2-251B909FCE2B}"/>
            </a:ext>
          </a:extLst>
        </xdr:cNvPr>
        <xdr:cNvCxnSpPr/>
      </xdr:nvCxnSpPr>
      <xdr:spPr>
        <a:xfrm>
          <a:off x="10960100" y="1085958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63</xdr:row>
      <xdr:rowOff>159855</xdr:rowOff>
    </xdr:from>
    <xdr:ext cx="338939" cy="259045"/>
    <xdr:sp macro="" textlink="">
      <xdr:nvSpPr>
        <xdr:cNvPr id="325" name="テキスト ボックス 324">
          <a:extLst>
            <a:ext uri="{FF2B5EF4-FFF2-40B4-BE49-F238E27FC236}">
              <a16:creationId xmlns:a16="http://schemas.microsoft.com/office/drawing/2014/main" id="{5E2ACCEE-56BB-41DF-BD91-EA9B72EDB338}"/>
            </a:ext>
          </a:extLst>
        </xdr:cNvPr>
        <xdr:cNvSpPr txBox="1"/>
      </xdr:nvSpPr>
      <xdr:spPr>
        <a:xfrm>
          <a:off x="1066688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326" name="直線コネクタ 325">
          <a:extLst>
            <a:ext uri="{FF2B5EF4-FFF2-40B4-BE49-F238E27FC236}">
              <a16:creationId xmlns:a16="http://schemas.microsoft.com/office/drawing/2014/main" id="{66559BE5-1C09-4566-B688-AAF612D2C031}"/>
            </a:ext>
          </a:extLst>
        </xdr:cNvPr>
        <xdr:cNvCxnSpPr/>
      </xdr:nvCxnSpPr>
      <xdr:spPr>
        <a:xfrm>
          <a:off x="10960100" y="1054063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327" name="テキスト ボックス 326">
          <a:extLst>
            <a:ext uri="{FF2B5EF4-FFF2-40B4-BE49-F238E27FC236}">
              <a16:creationId xmlns:a16="http://schemas.microsoft.com/office/drawing/2014/main" id="{225A19FD-7F0F-464B-8E20-A73B97516551}"/>
            </a:ext>
          </a:extLst>
        </xdr:cNvPr>
        <xdr:cNvSpPr txBox="1"/>
      </xdr:nvSpPr>
      <xdr:spPr>
        <a:xfrm>
          <a:off x="1060276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328" name="直線コネクタ 327">
          <a:extLst>
            <a:ext uri="{FF2B5EF4-FFF2-40B4-BE49-F238E27FC236}">
              <a16:creationId xmlns:a16="http://schemas.microsoft.com/office/drawing/2014/main" id="{AEE86D36-E1F2-4F1A-8F57-DF44099B55C1}"/>
            </a:ext>
          </a:extLst>
        </xdr:cNvPr>
        <xdr:cNvCxnSpPr/>
      </xdr:nvCxnSpPr>
      <xdr:spPr>
        <a:xfrm>
          <a:off x="10960100" y="1022168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329" name="テキスト ボックス 328">
          <a:extLst>
            <a:ext uri="{FF2B5EF4-FFF2-40B4-BE49-F238E27FC236}">
              <a16:creationId xmlns:a16="http://schemas.microsoft.com/office/drawing/2014/main" id="{989426EF-A121-45D3-9AB9-882D960209E9}"/>
            </a:ext>
          </a:extLst>
        </xdr:cNvPr>
        <xdr:cNvSpPr txBox="1"/>
      </xdr:nvSpPr>
      <xdr:spPr>
        <a:xfrm>
          <a:off x="1060276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330" name="直線コネクタ 329">
          <a:extLst>
            <a:ext uri="{FF2B5EF4-FFF2-40B4-BE49-F238E27FC236}">
              <a16:creationId xmlns:a16="http://schemas.microsoft.com/office/drawing/2014/main" id="{AFA0F39B-0E79-443C-B9F4-0BA47A98B884}"/>
            </a:ext>
          </a:extLst>
        </xdr:cNvPr>
        <xdr:cNvCxnSpPr/>
      </xdr:nvCxnSpPr>
      <xdr:spPr>
        <a:xfrm>
          <a:off x="10960100" y="989892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331" name="テキスト ボックス 330">
          <a:extLst>
            <a:ext uri="{FF2B5EF4-FFF2-40B4-BE49-F238E27FC236}">
              <a16:creationId xmlns:a16="http://schemas.microsoft.com/office/drawing/2014/main" id="{FCB8AFDF-6408-4DE5-9BCD-ECB96F244DD6}"/>
            </a:ext>
          </a:extLst>
        </xdr:cNvPr>
        <xdr:cNvSpPr txBox="1"/>
      </xdr:nvSpPr>
      <xdr:spPr>
        <a:xfrm>
          <a:off x="1060276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332" name="直線コネクタ 331">
          <a:extLst>
            <a:ext uri="{FF2B5EF4-FFF2-40B4-BE49-F238E27FC236}">
              <a16:creationId xmlns:a16="http://schemas.microsoft.com/office/drawing/2014/main" id="{15EDF918-9E37-47F7-8CAD-DB0188D74343}"/>
            </a:ext>
          </a:extLst>
        </xdr:cNvPr>
        <xdr:cNvCxnSpPr/>
      </xdr:nvCxnSpPr>
      <xdr:spPr>
        <a:xfrm>
          <a:off x="10960100" y="957997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333" name="テキスト ボックス 332">
          <a:extLst>
            <a:ext uri="{FF2B5EF4-FFF2-40B4-BE49-F238E27FC236}">
              <a16:creationId xmlns:a16="http://schemas.microsoft.com/office/drawing/2014/main" id="{8B346621-50FA-4493-8F85-8B8719D1545A}"/>
            </a:ext>
          </a:extLst>
        </xdr:cNvPr>
        <xdr:cNvSpPr txBox="1"/>
      </xdr:nvSpPr>
      <xdr:spPr>
        <a:xfrm>
          <a:off x="1060276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334" name="直線コネクタ 333">
          <a:extLst>
            <a:ext uri="{FF2B5EF4-FFF2-40B4-BE49-F238E27FC236}">
              <a16:creationId xmlns:a16="http://schemas.microsoft.com/office/drawing/2014/main" id="{FF1B9524-AE6E-46F0-9202-83954E5CBBF9}"/>
            </a:ext>
          </a:extLst>
        </xdr:cNvPr>
        <xdr:cNvCxnSpPr/>
      </xdr:nvCxnSpPr>
      <xdr:spPr>
        <a:xfrm>
          <a:off x="10960100" y="926102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54</xdr:row>
      <xdr:rowOff>70049</xdr:rowOff>
    </xdr:from>
    <xdr:ext cx="467179" cy="259045"/>
    <xdr:sp macro="" textlink="">
      <xdr:nvSpPr>
        <xdr:cNvPr id="335" name="テキスト ボックス 334">
          <a:extLst>
            <a:ext uri="{FF2B5EF4-FFF2-40B4-BE49-F238E27FC236}">
              <a16:creationId xmlns:a16="http://schemas.microsoft.com/office/drawing/2014/main" id="{634A1E10-9B65-4231-A804-5C908BCA01A6}"/>
            </a:ext>
          </a:extLst>
        </xdr:cNvPr>
        <xdr:cNvSpPr txBox="1"/>
      </xdr:nvSpPr>
      <xdr:spPr>
        <a:xfrm>
          <a:off x="1056150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336" name="直線コネクタ 335">
          <a:extLst>
            <a:ext uri="{FF2B5EF4-FFF2-40B4-BE49-F238E27FC236}">
              <a16:creationId xmlns:a16="http://schemas.microsoft.com/office/drawing/2014/main" id="{2B2334E3-A071-4AA3-A6E1-7ECFBC31A512}"/>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337" name="テキスト ボックス 336">
          <a:extLst>
            <a:ext uri="{FF2B5EF4-FFF2-40B4-BE49-F238E27FC236}">
              <a16:creationId xmlns:a16="http://schemas.microsoft.com/office/drawing/2014/main" id="{5CC59482-0F6E-4A07-83DD-0AE73FD50011}"/>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338" name="【保健センター・保健所】&#10;有形固定資産減価償却率グラフ枠">
          <a:extLst>
            <a:ext uri="{FF2B5EF4-FFF2-40B4-BE49-F238E27FC236}">
              <a16:creationId xmlns:a16="http://schemas.microsoft.com/office/drawing/2014/main" id="{6B3152B5-875D-4959-8FFB-33421B9CF14D}"/>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97972</xdr:rowOff>
    </xdr:to>
    <xdr:cxnSp macro="">
      <xdr:nvCxnSpPr>
        <xdr:cNvPr id="339" name="直線コネクタ 338">
          <a:extLst>
            <a:ext uri="{FF2B5EF4-FFF2-40B4-BE49-F238E27FC236}">
              <a16:creationId xmlns:a16="http://schemas.microsoft.com/office/drawing/2014/main" id="{5C746E0C-141E-4FD6-9C10-9F6D15ADC98F}"/>
            </a:ext>
          </a:extLst>
        </xdr:cNvPr>
        <xdr:cNvCxnSpPr/>
      </xdr:nvCxnSpPr>
      <xdr:spPr>
        <a:xfrm flipV="1">
          <a:off x="14375764" y="9261022"/>
          <a:ext cx="0" cy="15659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101799</xdr:rowOff>
    </xdr:from>
    <xdr:ext cx="340478" cy="259045"/>
    <xdr:sp macro="" textlink="">
      <xdr:nvSpPr>
        <xdr:cNvPr id="340" name="【保健センター・保健所】&#10;有形固定資産減価償却率最小値テキスト">
          <a:extLst>
            <a:ext uri="{FF2B5EF4-FFF2-40B4-BE49-F238E27FC236}">
              <a16:creationId xmlns:a16="http://schemas.microsoft.com/office/drawing/2014/main" id="{2FA92CA4-2685-4CC0-8A2C-8E1D930AF787}"/>
            </a:ext>
          </a:extLst>
        </xdr:cNvPr>
        <xdr:cNvSpPr txBox="1"/>
      </xdr:nvSpPr>
      <xdr:spPr>
        <a:xfrm>
          <a:off x="14414500" y="1083075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97972</xdr:rowOff>
    </xdr:from>
    <xdr:to>
      <xdr:col>86</xdr:col>
      <xdr:colOff>25400</xdr:colOff>
      <xdr:row>64</xdr:row>
      <xdr:rowOff>97972</xdr:rowOff>
    </xdr:to>
    <xdr:cxnSp macro="">
      <xdr:nvCxnSpPr>
        <xdr:cNvPr id="341" name="直線コネクタ 340">
          <a:extLst>
            <a:ext uri="{FF2B5EF4-FFF2-40B4-BE49-F238E27FC236}">
              <a16:creationId xmlns:a16="http://schemas.microsoft.com/office/drawing/2014/main" id="{1FFD6F23-0067-4192-8820-AF1F00B85784}"/>
            </a:ext>
          </a:extLst>
        </xdr:cNvPr>
        <xdr:cNvCxnSpPr/>
      </xdr:nvCxnSpPr>
      <xdr:spPr>
        <a:xfrm>
          <a:off x="14287500" y="1082693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469744" cy="259045"/>
    <xdr:sp macro="" textlink="">
      <xdr:nvSpPr>
        <xdr:cNvPr id="342" name="【保健センター・保健所】&#10;有形固定資産減価償却率最大値テキスト">
          <a:extLst>
            <a:ext uri="{FF2B5EF4-FFF2-40B4-BE49-F238E27FC236}">
              <a16:creationId xmlns:a16="http://schemas.microsoft.com/office/drawing/2014/main" id="{35299725-4B83-4F25-9D8A-3D7CB165FFB8}"/>
            </a:ext>
          </a:extLst>
        </xdr:cNvPr>
        <xdr:cNvSpPr txBox="1"/>
      </xdr:nvSpPr>
      <xdr:spPr>
        <a:xfrm>
          <a:off x="14414500" y="904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343" name="直線コネクタ 342">
          <a:extLst>
            <a:ext uri="{FF2B5EF4-FFF2-40B4-BE49-F238E27FC236}">
              <a16:creationId xmlns:a16="http://schemas.microsoft.com/office/drawing/2014/main" id="{898BEBAE-BC49-4C8A-A96E-B1B168396BF8}"/>
            </a:ext>
          </a:extLst>
        </xdr:cNvPr>
        <xdr:cNvCxnSpPr/>
      </xdr:nvCxnSpPr>
      <xdr:spPr>
        <a:xfrm>
          <a:off x="14287500" y="926102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128468</xdr:rowOff>
    </xdr:from>
    <xdr:ext cx="405111" cy="259045"/>
    <xdr:sp macro="" textlink="">
      <xdr:nvSpPr>
        <xdr:cNvPr id="344" name="【保健センター・保健所】&#10;有形固定資産減価償却率平均値テキスト">
          <a:extLst>
            <a:ext uri="{FF2B5EF4-FFF2-40B4-BE49-F238E27FC236}">
              <a16:creationId xmlns:a16="http://schemas.microsoft.com/office/drawing/2014/main" id="{316C8DD7-521A-425E-A94E-B794FD5552F0}"/>
            </a:ext>
          </a:extLst>
        </xdr:cNvPr>
        <xdr:cNvSpPr txBox="1"/>
      </xdr:nvSpPr>
      <xdr:spPr>
        <a:xfrm>
          <a:off x="14414500" y="100192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150041</xdr:rowOff>
    </xdr:from>
    <xdr:to>
      <xdr:col>85</xdr:col>
      <xdr:colOff>177800</xdr:colOff>
      <xdr:row>60</xdr:row>
      <xdr:rowOff>80191</xdr:rowOff>
    </xdr:to>
    <xdr:sp macro="" textlink="">
      <xdr:nvSpPr>
        <xdr:cNvPr id="345" name="フローチャート: 判断 344">
          <a:extLst>
            <a:ext uri="{FF2B5EF4-FFF2-40B4-BE49-F238E27FC236}">
              <a16:creationId xmlns:a16="http://schemas.microsoft.com/office/drawing/2014/main" id="{CD171745-EF5F-4D22-A85A-65942F918D12}"/>
            </a:ext>
          </a:extLst>
        </xdr:cNvPr>
        <xdr:cNvSpPr/>
      </xdr:nvSpPr>
      <xdr:spPr>
        <a:xfrm>
          <a:off x="14325600" y="10040801"/>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14515</xdr:rowOff>
    </xdr:from>
    <xdr:to>
      <xdr:col>81</xdr:col>
      <xdr:colOff>101600</xdr:colOff>
      <xdr:row>60</xdr:row>
      <xdr:rowOff>116115</xdr:rowOff>
    </xdr:to>
    <xdr:sp macro="" textlink="">
      <xdr:nvSpPr>
        <xdr:cNvPr id="346" name="フローチャート: 判断 345">
          <a:extLst>
            <a:ext uri="{FF2B5EF4-FFF2-40B4-BE49-F238E27FC236}">
              <a16:creationId xmlns:a16="http://schemas.microsoft.com/office/drawing/2014/main" id="{0E3F2923-E351-47B2-9037-D653D14E1D0F}"/>
            </a:ext>
          </a:extLst>
        </xdr:cNvPr>
        <xdr:cNvSpPr/>
      </xdr:nvSpPr>
      <xdr:spPr>
        <a:xfrm>
          <a:off x="13578840" y="10072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60</xdr:row>
      <xdr:rowOff>107242</xdr:rowOff>
    </xdr:from>
    <xdr:ext cx="405111" cy="259045"/>
    <xdr:sp macro="" textlink="">
      <xdr:nvSpPr>
        <xdr:cNvPr id="347" name="n_1aveValue【保健センター・保健所】&#10;有形固定資産減価償却率">
          <a:extLst>
            <a:ext uri="{FF2B5EF4-FFF2-40B4-BE49-F238E27FC236}">
              <a16:creationId xmlns:a16="http://schemas.microsoft.com/office/drawing/2014/main" id="{E4EBCE97-F72D-489E-B35F-1CFC8F659CD7}"/>
            </a:ext>
          </a:extLst>
        </xdr:cNvPr>
        <xdr:cNvSpPr txBox="1"/>
      </xdr:nvSpPr>
      <xdr:spPr>
        <a:xfrm>
          <a:off x="13437244" y="10165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60</xdr:row>
      <xdr:rowOff>43906</xdr:rowOff>
    </xdr:from>
    <xdr:to>
      <xdr:col>76</xdr:col>
      <xdr:colOff>165100</xdr:colOff>
      <xdr:row>60</xdr:row>
      <xdr:rowOff>145506</xdr:rowOff>
    </xdr:to>
    <xdr:sp macro="" textlink="">
      <xdr:nvSpPr>
        <xdr:cNvPr id="348" name="フローチャート: 判断 347">
          <a:extLst>
            <a:ext uri="{FF2B5EF4-FFF2-40B4-BE49-F238E27FC236}">
              <a16:creationId xmlns:a16="http://schemas.microsoft.com/office/drawing/2014/main" id="{3F1B6FFD-A726-4DAE-8499-C331054D6999}"/>
            </a:ext>
          </a:extLst>
        </xdr:cNvPr>
        <xdr:cNvSpPr/>
      </xdr:nvSpPr>
      <xdr:spPr>
        <a:xfrm>
          <a:off x="12804140" y="1010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60</xdr:row>
      <xdr:rowOff>136633</xdr:rowOff>
    </xdr:from>
    <xdr:ext cx="405111" cy="259045"/>
    <xdr:sp macro="" textlink="">
      <xdr:nvSpPr>
        <xdr:cNvPr id="349" name="n_2aveValue【保健センター・保健所】&#10;有形固定資産減価償却率">
          <a:extLst>
            <a:ext uri="{FF2B5EF4-FFF2-40B4-BE49-F238E27FC236}">
              <a16:creationId xmlns:a16="http://schemas.microsoft.com/office/drawing/2014/main" id="{F37DB0EC-359E-4B8E-A5C1-8C8B672C08D9}"/>
            </a:ext>
          </a:extLst>
        </xdr:cNvPr>
        <xdr:cNvSpPr txBox="1"/>
      </xdr:nvSpPr>
      <xdr:spPr>
        <a:xfrm>
          <a:off x="12675244" y="1019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66</xdr:row>
      <xdr:rowOff>111777</xdr:rowOff>
    </xdr:from>
    <xdr:ext cx="762000" cy="259045"/>
    <xdr:sp macro="" textlink="">
      <xdr:nvSpPr>
        <xdr:cNvPr id="350" name="テキスト ボックス 349">
          <a:extLst>
            <a:ext uri="{FF2B5EF4-FFF2-40B4-BE49-F238E27FC236}">
              <a16:creationId xmlns:a16="http://schemas.microsoft.com/office/drawing/2014/main" id="{39D3D320-6597-4FD6-9A61-DDEE9A4051C4}"/>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351" name="テキスト ボックス 350">
          <a:extLst>
            <a:ext uri="{FF2B5EF4-FFF2-40B4-BE49-F238E27FC236}">
              <a16:creationId xmlns:a16="http://schemas.microsoft.com/office/drawing/2014/main" id="{FB9AAF0F-2D50-458A-8BC1-DF53BEC5EC39}"/>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352" name="テキスト ボックス 351">
          <a:extLst>
            <a:ext uri="{FF2B5EF4-FFF2-40B4-BE49-F238E27FC236}">
              <a16:creationId xmlns:a16="http://schemas.microsoft.com/office/drawing/2014/main" id="{654BA33C-4B69-4CFB-AA2E-F1210D691583}"/>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353" name="テキスト ボックス 352">
          <a:extLst>
            <a:ext uri="{FF2B5EF4-FFF2-40B4-BE49-F238E27FC236}">
              <a16:creationId xmlns:a16="http://schemas.microsoft.com/office/drawing/2014/main" id="{333F5802-D5B1-4DED-A961-07B81D5EA1C4}"/>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354" name="テキスト ボックス 353">
          <a:extLst>
            <a:ext uri="{FF2B5EF4-FFF2-40B4-BE49-F238E27FC236}">
              <a16:creationId xmlns:a16="http://schemas.microsoft.com/office/drawing/2014/main" id="{84240ECF-83F7-4A29-A7BC-004BEC372ED0}"/>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104322</xdr:rowOff>
    </xdr:from>
    <xdr:to>
      <xdr:col>81</xdr:col>
      <xdr:colOff>101600</xdr:colOff>
      <xdr:row>58</xdr:row>
      <xdr:rowOff>34472</xdr:rowOff>
    </xdr:to>
    <xdr:sp macro="" textlink="">
      <xdr:nvSpPr>
        <xdr:cNvPr id="355" name="楕円 354">
          <a:extLst>
            <a:ext uri="{FF2B5EF4-FFF2-40B4-BE49-F238E27FC236}">
              <a16:creationId xmlns:a16="http://schemas.microsoft.com/office/drawing/2014/main" id="{C45EB178-BA0E-4EDA-8A9A-5E0C39078C6F}"/>
            </a:ext>
          </a:extLst>
        </xdr:cNvPr>
        <xdr:cNvSpPr/>
      </xdr:nvSpPr>
      <xdr:spPr>
        <a:xfrm>
          <a:off x="13578840" y="965980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57</xdr:row>
      <xdr:rowOff>169635</xdr:rowOff>
    </xdr:from>
    <xdr:to>
      <xdr:col>76</xdr:col>
      <xdr:colOff>165100</xdr:colOff>
      <xdr:row>58</xdr:row>
      <xdr:rowOff>99785</xdr:rowOff>
    </xdr:to>
    <xdr:sp macro="" textlink="">
      <xdr:nvSpPr>
        <xdr:cNvPr id="356" name="楕円 355">
          <a:extLst>
            <a:ext uri="{FF2B5EF4-FFF2-40B4-BE49-F238E27FC236}">
              <a16:creationId xmlns:a16="http://schemas.microsoft.com/office/drawing/2014/main" id="{132FA662-F9E7-4E58-9F31-62912D6381C0}"/>
            </a:ext>
          </a:extLst>
        </xdr:cNvPr>
        <xdr:cNvSpPr/>
      </xdr:nvSpPr>
      <xdr:spPr>
        <a:xfrm>
          <a:off x="12804140" y="97251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155122</xdr:rowOff>
    </xdr:from>
    <xdr:to>
      <xdr:col>81</xdr:col>
      <xdr:colOff>50800</xdr:colOff>
      <xdr:row>58</xdr:row>
      <xdr:rowOff>48985</xdr:rowOff>
    </xdr:to>
    <xdr:cxnSp macro="">
      <xdr:nvCxnSpPr>
        <xdr:cNvPr id="357" name="直線コネクタ 356">
          <a:extLst>
            <a:ext uri="{FF2B5EF4-FFF2-40B4-BE49-F238E27FC236}">
              <a16:creationId xmlns:a16="http://schemas.microsoft.com/office/drawing/2014/main" id="{F281FE38-40EF-42F8-9969-6D661A9677D8}"/>
            </a:ext>
          </a:extLst>
        </xdr:cNvPr>
        <xdr:cNvCxnSpPr/>
      </xdr:nvCxnSpPr>
      <xdr:spPr>
        <a:xfrm flipV="1">
          <a:off x="12854940" y="9710602"/>
          <a:ext cx="774700" cy="61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56</xdr:row>
      <xdr:rowOff>50999</xdr:rowOff>
    </xdr:from>
    <xdr:ext cx="405111" cy="259045"/>
    <xdr:sp macro="" textlink="">
      <xdr:nvSpPr>
        <xdr:cNvPr id="358" name="n_1mainValue【保健センター・保健所】&#10;有形固定資産減価償却率">
          <a:extLst>
            <a:ext uri="{FF2B5EF4-FFF2-40B4-BE49-F238E27FC236}">
              <a16:creationId xmlns:a16="http://schemas.microsoft.com/office/drawing/2014/main" id="{8CE9941F-FDB7-40C5-9B38-F609B8D414F3}"/>
            </a:ext>
          </a:extLst>
        </xdr:cNvPr>
        <xdr:cNvSpPr txBox="1"/>
      </xdr:nvSpPr>
      <xdr:spPr>
        <a:xfrm>
          <a:off x="13437244" y="9438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56</xdr:row>
      <xdr:rowOff>116312</xdr:rowOff>
    </xdr:from>
    <xdr:ext cx="405111" cy="259045"/>
    <xdr:sp macro="" textlink="">
      <xdr:nvSpPr>
        <xdr:cNvPr id="359" name="n_2mainValue【保健センター・保健所】&#10;有形固定資産減価償却率">
          <a:extLst>
            <a:ext uri="{FF2B5EF4-FFF2-40B4-BE49-F238E27FC236}">
              <a16:creationId xmlns:a16="http://schemas.microsoft.com/office/drawing/2014/main" id="{0B7166E6-9DFA-4745-8E1B-C8DA82D79BB5}"/>
            </a:ext>
          </a:extLst>
        </xdr:cNvPr>
        <xdr:cNvSpPr txBox="1"/>
      </xdr:nvSpPr>
      <xdr:spPr>
        <a:xfrm>
          <a:off x="12675244" y="95041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360" name="正方形/長方形 359">
          <a:extLst>
            <a:ext uri="{FF2B5EF4-FFF2-40B4-BE49-F238E27FC236}">
              <a16:creationId xmlns:a16="http://schemas.microsoft.com/office/drawing/2014/main" id="{F72ECED8-08EB-4779-83BE-565A526C1B3A}"/>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361" name="正方形/長方形 360">
          <a:extLst>
            <a:ext uri="{FF2B5EF4-FFF2-40B4-BE49-F238E27FC236}">
              <a16:creationId xmlns:a16="http://schemas.microsoft.com/office/drawing/2014/main" id="{DAA09E10-92B4-47EA-A0DD-E890E118D268}"/>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362" name="正方形/長方形 361">
          <a:extLst>
            <a:ext uri="{FF2B5EF4-FFF2-40B4-BE49-F238E27FC236}">
              <a16:creationId xmlns:a16="http://schemas.microsoft.com/office/drawing/2014/main" id="{8EF0DCD5-51B7-48E4-BE46-6A23ADF9DC76}"/>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363" name="正方形/長方形 362">
          <a:extLst>
            <a:ext uri="{FF2B5EF4-FFF2-40B4-BE49-F238E27FC236}">
              <a16:creationId xmlns:a16="http://schemas.microsoft.com/office/drawing/2014/main" id="{C1D1AE63-7F41-4202-AAEF-9BCDBC2D28D5}"/>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364" name="正方形/長方形 363">
          <a:extLst>
            <a:ext uri="{FF2B5EF4-FFF2-40B4-BE49-F238E27FC236}">
              <a16:creationId xmlns:a16="http://schemas.microsoft.com/office/drawing/2014/main" id="{58714E5F-B864-4584-B557-4599C0FA6A9E}"/>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365" name="正方形/長方形 364">
          <a:extLst>
            <a:ext uri="{FF2B5EF4-FFF2-40B4-BE49-F238E27FC236}">
              <a16:creationId xmlns:a16="http://schemas.microsoft.com/office/drawing/2014/main" id="{B80A41DF-C481-48BE-930A-5646F3513B89}"/>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366" name="正方形/長方形 365">
          <a:extLst>
            <a:ext uri="{FF2B5EF4-FFF2-40B4-BE49-F238E27FC236}">
              <a16:creationId xmlns:a16="http://schemas.microsoft.com/office/drawing/2014/main" id="{02A99E2B-8B95-4FE3-A05E-835D966DC865}"/>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367" name="正方形/長方形 366">
          <a:extLst>
            <a:ext uri="{FF2B5EF4-FFF2-40B4-BE49-F238E27FC236}">
              <a16:creationId xmlns:a16="http://schemas.microsoft.com/office/drawing/2014/main" id="{221670FB-E055-40F0-A1D8-B2660489CCCE}"/>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368" name="テキスト ボックス 367">
          <a:extLst>
            <a:ext uri="{FF2B5EF4-FFF2-40B4-BE49-F238E27FC236}">
              <a16:creationId xmlns:a16="http://schemas.microsoft.com/office/drawing/2014/main" id="{E01003C8-FD04-46E9-AAC5-945CCD03FDB3}"/>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369" name="直線コネクタ 368">
          <a:extLst>
            <a:ext uri="{FF2B5EF4-FFF2-40B4-BE49-F238E27FC236}">
              <a16:creationId xmlns:a16="http://schemas.microsoft.com/office/drawing/2014/main" id="{561F0E0D-B8AE-445D-AC6F-B5033C5B57FA}"/>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370" name="直線コネクタ 369">
          <a:extLst>
            <a:ext uri="{FF2B5EF4-FFF2-40B4-BE49-F238E27FC236}">
              <a16:creationId xmlns:a16="http://schemas.microsoft.com/office/drawing/2014/main" id="{85DBDA42-D04B-46BF-BD83-E30E4D403B65}"/>
            </a:ext>
          </a:extLst>
        </xdr:cNvPr>
        <xdr:cNvCxnSpPr/>
      </xdr:nvCxnSpPr>
      <xdr:spPr>
        <a:xfrm>
          <a:off x="1609344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371" name="テキスト ボックス 370">
          <a:extLst>
            <a:ext uri="{FF2B5EF4-FFF2-40B4-BE49-F238E27FC236}">
              <a16:creationId xmlns:a16="http://schemas.microsoft.com/office/drawing/2014/main" id="{A011369E-274E-4BCC-845F-27B7BB70F423}"/>
            </a:ext>
          </a:extLst>
        </xdr:cNvPr>
        <xdr:cNvSpPr txBox="1"/>
      </xdr:nvSpPr>
      <xdr:spPr>
        <a:xfrm>
          <a:off x="1569484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372" name="直線コネクタ 371">
          <a:extLst>
            <a:ext uri="{FF2B5EF4-FFF2-40B4-BE49-F238E27FC236}">
              <a16:creationId xmlns:a16="http://schemas.microsoft.com/office/drawing/2014/main" id="{C93EFE57-B093-40B8-89A9-9F1255EEBE07}"/>
            </a:ext>
          </a:extLst>
        </xdr:cNvPr>
        <xdr:cNvCxnSpPr/>
      </xdr:nvCxnSpPr>
      <xdr:spPr>
        <a:xfrm>
          <a:off x="1609344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373" name="テキスト ボックス 372">
          <a:extLst>
            <a:ext uri="{FF2B5EF4-FFF2-40B4-BE49-F238E27FC236}">
              <a16:creationId xmlns:a16="http://schemas.microsoft.com/office/drawing/2014/main" id="{2042231C-BCF4-4B2E-8BE7-23BF6C073729}"/>
            </a:ext>
          </a:extLst>
        </xdr:cNvPr>
        <xdr:cNvSpPr txBox="1"/>
      </xdr:nvSpPr>
      <xdr:spPr>
        <a:xfrm>
          <a:off x="1569484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374" name="直線コネクタ 373">
          <a:extLst>
            <a:ext uri="{FF2B5EF4-FFF2-40B4-BE49-F238E27FC236}">
              <a16:creationId xmlns:a16="http://schemas.microsoft.com/office/drawing/2014/main" id="{1CC8CEBE-06A4-4180-BA8A-CF8DDAA4E0C3}"/>
            </a:ext>
          </a:extLst>
        </xdr:cNvPr>
        <xdr:cNvCxnSpPr/>
      </xdr:nvCxnSpPr>
      <xdr:spPr>
        <a:xfrm>
          <a:off x="1609344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59</xdr:row>
      <xdr:rowOff>29227</xdr:rowOff>
    </xdr:from>
    <xdr:ext cx="467179" cy="259045"/>
    <xdr:sp macro="" textlink="">
      <xdr:nvSpPr>
        <xdr:cNvPr id="375" name="テキスト ボックス 374">
          <a:extLst>
            <a:ext uri="{FF2B5EF4-FFF2-40B4-BE49-F238E27FC236}">
              <a16:creationId xmlns:a16="http://schemas.microsoft.com/office/drawing/2014/main" id="{A53D3929-B398-454D-8569-300CAD43D7EB}"/>
            </a:ext>
          </a:extLst>
        </xdr:cNvPr>
        <xdr:cNvSpPr txBox="1"/>
      </xdr:nvSpPr>
      <xdr:spPr>
        <a:xfrm>
          <a:off x="1569484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376" name="直線コネクタ 375">
          <a:extLst>
            <a:ext uri="{FF2B5EF4-FFF2-40B4-BE49-F238E27FC236}">
              <a16:creationId xmlns:a16="http://schemas.microsoft.com/office/drawing/2014/main" id="{9700CB09-EEA6-4BE4-B665-10722B901C48}"/>
            </a:ext>
          </a:extLst>
        </xdr:cNvPr>
        <xdr:cNvCxnSpPr/>
      </xdr:nvCxnSpPr>
      <xdr:spPr>
        <a:xfrm>
          <a:off x="1609344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162577</xdr:rowOff>
    </xdr:from>
    <xdr:ext cx="467179" cy="259045"/>
    <xdr:sp macro="" textlink="">
      <xdr:nvSpPr>
        <xdr:cNvPr id="377" name="テキスト ボックス 376">
          <a:extLst>
            <a:ext uri="{FF2B5EF4-FFF2-40B4-BE49-F238E27FC236}">
              <a16:creationId xmlns:a16="http://schemas.microsoft.com/office/drawing/2014/main" id="{23F6E142-1238-4367-9C33-7EFCDF2C353F}"/>
            </a:ext>
          </a:extLst>
        </xdr:cNvPr>
        <xdr:cNvSpPr txBox="1"/>
      </xdr:nvSpPr>
      <xdr:spPr>
        <a:xfrm>
          <a:off x="1569484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378" name="直線コネクタ 377">
          <a:extLst>
            <a:ext uri="{FF2B5EF4-FFF2-40B4-BE49-F238E27FC236}">
              <a16:creationId xmlns:a16="http://schemas.microsoft.com/office/drawing/2014/main" id="{46CC1E58-C196-4CE9-B330-1C7C7A97FA9F}"/>
            </a:ext>
          </a:extLst>
        </xdr:cNvPr>
        <xdr:cNvCxnSpPr/>
      </xdr:nvCxnSpPr>
      <xdr:spPr>
        <a:xfrm>
          <a:off x="1609344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124477</xdr:rowOff>
    </xdr:from>
    <xdr:ext cx="467179" cy="259045"/>
    <xdr:sp macro="" textlink="">
      <xdr:nvSpPr>
        <xdr:cNvPr id="379" name="テキスト ボックス 378">
          <a:extLst>
            <a:ext uri="{FF2B5EF4-FFF2-40B4-BE49-F238E27FC236}">
              <a16:creationId xmlns:a16="http://schemas.microsoft.com/office/drawing/2014/main" id="{D2471050-93EC-4848-9D50-F4EC8E0CC270}"/>
            </a:ext>
          </a:extLst>
        </xdr:cNvPr>
        <xdr:cNvSpPr txBox="1"/>
      </xdr:nvSpPr>
      <xdr:spPr>
        <a:xfrm>
          <a:off x="1569484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380" name="直線コネクタ 379">
          <a:extLst>
            <a:ext uri="{FF2B5EF4-FFF2-40B4-BE49-F238E27FC236}">
              <a16:creationId xmlns:a16="http://schemas.microsoft.com/office/drawing/2014/main" id="{B01E5CA6-CC0C-4800-BA62-C6AB5B878AD5}"/>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381" name="テキスト ボックス 380">
          <a:extLst>
            <a:ext uri="{FF2B5EF4-FFF2-40B4-BE49-F238E27FC236}">
              <a16:creationId xmlns:a16="http://schemas.microsoft.com/office/drawing/2014/main" id="{7E0938F5-2C91-4371-8336-16EDE4ECFD45}"/>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382" name="【保健センター・保健所】&#10;一人当たり面積グラフ枠">
          <a:extLst>
            <a:ext uri="{FF2B5EF4-FFF2-40B4-BE49-F238E27FC236}">
              <a16:creationId xmlns:a16="http://schemas.microsoft.com/office/drawing/2014/main" id="{476761BC-6906-498C-A495-C4BE72064DE2}"/>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36576</xdr:rowOff>
    </xdr:from>
    <xdr:to>
      <xdr:col>116</xdr:col>
      <xdr:colOff>62864</xdr:colOff>
      <xdr:row>64</xdr:row>
      <xdr:rowOff>63246</xdr:rowOff>
    </xdr:to>
    <xdr:cxnSp macro="">
      <xdr:nvCxnSpPr>
        <xdr:cNvPr id="383" name="直線コネクタ 382">
          <a:extLst>
            <a:ext uri="{FF2B5EF4-FFF2-40B4-BE49-F238E27FC236}">
              <a16:creationId xmlns:a16="http://schemas.microsoft.com/office/drawing/2014/main" id="{0F70BB4F-87C1-46E8-8A6D-9478A2A9070D}"/>
            </a:ext>
          </a:extLst>
        </xdr:cNvPr>
        <xdr:cNvCxnSpPr/>
      </xdr:nvCxnSpPr>
      <xdr:spPr>
        <a:xfrm flipV="1">
          <a:off x="19509104" y="9424416"/>
          <a:ext cx="0" cy="13677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67073</xdr:rowOff>
    </xdr:from>
    <xdr:ext cx="469744" cy="259045"/>
    <xdr:sp macro="" textlink="">
      <xdr:nvSpPr>
        <xdr:cNvPr id="384" name="【保健センター・保健所】&#10;一人当たり面積最小値テキスト">
          <a:extLst>
            <a:ext uri="{FF2B5EF4-FFF2-40B4-BE49-F238E27FC236}">
              <a16:creationId xmlns:a16="http://schemas.microsoft.com/office/drawing/2014/main" id="{E9B83750-3C29-442A-9F67-EB3102D4E627}"/>
            </a:ext>
          </a:extLst>
        </xdr:cNvPr>
        <xdr:cNvSpPr txBox="1"/>
      </xdr:nvSpPr>
      <xdr:spPr>
        <a:xfrm>
          <a:off x="19547840" y="1079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63246</xdr:rowOff>
    </xdr:from>
    <xdr:to>
      <xdr:col>116</xdr:col>
      <xdr:colOff>152400</xdr:colOff>
      <xdr:row>64</xdr:row>
      <xdr:rowOff>63246</xdr:rowOff>
    </xdr:to>
    <xdr:cxnSp macro="">
      <xdr:nvCxnSpPr>
        <xdr:cNvPr id="385" name="直線コネクタ 384">
          <a:extLst>
            <a:ext uri="{FF2B5EF4-FFF2-40B4-BE49-F238E27FC236}">
              <a16:creationId xmlns:a16="http://schemas.microsoft.com/office/drawing/2014/main" id="{CD3EDD22-E5C3-40A1-B4E7-602C16FC059C}"/>
            </a:ext>
          </a:extLst>
        </xdr:cNvPr>
        <xdr:cNvCxnSpPr/>
      </xdr:nvCxnSpPr>
      <xdr:spPr>
        <a:xfrm>
          <a:off x="19443700" y="107922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154703</xdr:rowOff>
    </xdr:from>
    <xdr:ext cx="469744" cy="259045"/>
    <xdr:sp macro="" textlink="">
      <xdr:nvSpPr>
        <xdr:cNvPr id="386" name="【保健センター・保健所】&#10;一人当たり面積最大値テキスト">
          <a:extLst>
            <a:ext uri="{FF2B5EF4-FFF2-40B4-BE49-F238E27FC236}">
              <a16:creationId xmlns:a16="http://schemas.microsoft.com/office/drawing/2014/main" id="{32E60787-2493-48B1-86F8-7B87A6E41081}"/>
            </a:ext>
          </a:extLst>
        </xdr:cNvPr>
        <xdr:cNvSpPr txBox="1"/>
      </xdr:nvSpPr>
      <xdr:spPr>
        <a:xfrm>
          <a:off x="19547840" y="9207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36576</xdr:rowOff>
    </xdr:from>
    <xdr:to>
      <xdr:col>116</xdr:col>
      <xdr:colOff>152400</xdr:colOff>
      <xdr:row>56</xdr:row>
      <xdr:rowOff>36576</xdr:rowOff>
    </xdr:to>
    <xdr:cxnSp macro="">
      <xdr:nvCxnSpPr>
        <xdr:cNvPr id="387" name="直線コネクタ 386">
          <a:extLst>
            <a:ext uri="{FF2B5EF4-FFF2-40B4-BE49-F238E27FC236}">
              <a16:creationId xmlns:a16="http://schemas.microsoft.com/office/drawing/2014/main" id="{F48DD900-5869-4BE3-8924-AC98FFFEBE9C}"/>
            </a:ext>
          </a:extLst>
        </xdr:cNvPr>
        <xdr:cNvCxnSpPr/>
      </xdr:nvCxnSpPr>
      <xdr:spPr>
        <a:xfrm>
          <a:off x="19443700" y="942441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51833</xdr:rowOff>
    </xdr:from>
    <xdr:ext cx="469744" cy="259045"/>
    <xdr:sp macro="" textlink="">
      <xdr:nvSpPr>
        <xdr:cNvPr id="388" name="【保健センター・保健所】&#10;一人当たり面積平均値テキスト">
          <a:extLst>
            <a:ext uri="{FF2B5EF4-FFF2-40B4-BE49-F238E27FC236}">
              <a16:creationId xmlns:a16="http://schemas.microsoft.com/office/drawing/2014/main" id="{8BCB714F-32B7-4A50-AB74-5E7ABA8F6623}"/>
            </a:ext>
          </a:extLst>
        </xdr:cNvPr>
        <xdr:cNvSpPr txBox="1"/>
      </xdr:nvSpPr>
      <xdr:spPr>
        <a:xfrm>
          <a:off x="19547840" y="10445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73406</xdr:rowOff>
    </xdr:from>
    <xdr:to>
      <xdr:col>116</xdr:col>
      <xdr:colOff>114300</xdr:colOff>
      <xdr:row>63</xdr:row>
      <xdr:rowOff>3556</xdr:rowOff>
    </xdr:to>
    <xdr:sp macro="" textlink="">
      <xdr:nvSpPr>
        <xdr:cNvPr id="389" name="フローチャート: 判断 388">
          <a:extLst>
            <a:ext uri="{FF2B5EF4-FFF2-40B4-BE49-F238E27FC236}">
              <a16:creationId xmlns:a16="http://schemas.microsoft.com/office/drawing/2014/main" id="{11C9C691-17CB-4FFB-ACDD-515749912B24}"/>
            </a:ext>
          </a:extLst>
        </xdr:cNvPr>
        <xdr:cNvSpPr/>
      </xdr:nvSpPr>
      <xdr:spPr>
        <a:xfrm>
          <a:off x="19458940" y="104670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76454</xdr:rowOff>
    </xdr:from>
    <xdr:to>
      <xdr:col>112</xdr:col>
      <xdr:colOff>38100</xdr:colOff>
      <xdr:row>63</xdr:row>
      <xdr:rowOff>6604</xdr:rowOff>
    </xdr:to>
    <xdr:sp macro="" textlink="">
      <xdr:nvSpPr>
        <xdr:cNvPr id="390" name="フローチャート: 判断 389">
          <a:extLst>
            <a:ext uri="{FF2B5EF4-FFF2-40B4-BE49-F238E27FC236}">
              <a16:creationId xmlns:a16="http://schemas.microsoft.com/office/drawing/2014/main" id="{1AD9AF51-0FF4-4F09-AA90-B3494EF15E37}"/>
            </a:ext>
          </a:extLst>
        </xdr:cNvPr>
        <xdr:cNvSpPr/>
      </xdr:nvSpPr>
      <xdr:spPr>
        <a:xfrm>
          <a:off x="18735040" y="104701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61</xdr:row>
      <xdr:rowOff>23131</xdr:rowOff>
    </xdr:from>
    <xdr:ext cx="469744" cy="259045"/>
    <xdr:sp macro="" textlink="">
      <xdr:nvSpPr>
        <xdr:cNvPr id="391" name="n_1aveValue【保健センター・保健所】&#10;一人当たり面積">
          <a:extLst>
            <a:ext uri="{FF2B5EF4-FFF2-40B4-BE49-F238E27FC236}">
              <a16:creationId xmlns:a16="http://schemas.microsoft.com/office/drawing/2014/main" id="{C43BE366-5C4C-4610-95E4-87D5E64CB185}"/>
            </a:ext>
          </a:extLst>
        </xdr:cNvPr>
        <xdr:cNvSpPr txBox="1"/>
      </xdr:nvSpPr>
      <xdr:spPr>
        <a:xfrm>
          <a:off x="18561127" y="102491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62</xdr:row>
      <xdr:rowOff>81788</xdr:rowOff>
    </xdr:from>
    <xdr:to>
      <xdr:col>107</xdr:col>
      <xdr:colOff>101600</xdr:colOff>
      <xdr:row>63</xdr:row>
      <xdr:rowOff>11938</xdr:rowOff>
    </xdr:to>
    <xdr:sp macro="" textlink="">
      <xdr:nvSpPr>
        <xdr:cNvPr id="392" name="フローチャート: 判断 391">
          <a:extLst>
            <a:ext uri="{FF2B5EF4-FFF2-40B4-BE49-F238E27FC236}">
              <a16:creationId xmlns:a16="http://schemas.microsoft.com/office/drawing/2014/main" id="{ACADB80E-4F08-494F-B794-B35E8BB9F69A}"/>
            </a:ext>
          </a:extLst>
        </xdr:cNvPr>
        <xdr:cNvSpPr/>
      </xdr:nvSpPr>
      <xdr:spPr>
        <a:xfrm>
          <a:off x="17937480" y="1047546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61</xdr:row>
      <xdr:rowOff>28465</xdr:rowOff>
    </xdr:from>
    <xdr:ext cx="469744" cy="259045"/>
    <xdr:sp macro="" textlink="">
      <xdr:nvSpPr>
        <xdr:cNvPr id="393" name="n_2aveValue【保健センター・保健所】&#10;一人当たり面積">
          <a:extLst>
            <a:ext uri="{FF2B5EF4-FFF2-40B4-BE49-F238E27FC236}">
              <a16:creationId xmlns:a16="http://schemas.microsoft.com/office/drawing/2014/main" id="{3B68EE39-908A-426A-8642-AE040F3A1399}"/>
            </a:ext>
          </a:extLst>
        </xdr:cNvPr>
        <xdr:cNvSpPr txBox="1"/>
      </xdr:nvSpPr>
      <xdr:spPr>
        <a:xfrm>
          <a:off x="17776267" y="102545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66</xdr:row>
      <xdr:rowOff>111777</xdr:rowOff>
    </xdr:from>
    <xdr:ext cx="762000" cy="259045"/>
    <xdr:sp macro="" textlink="">
      <xdr:nvSpPr>
        <xdr:cNvPr id="394" name="テキスト ボックス 393">
          <a:extLst>
            <a:ext uri="{FF2B5EF4-FFF2-40B4-BE49-F238E27FC236}">
              <a16:creationId xmlns:a16="http://schemas.microsoft.com/office/drawing/2014/main" id="{064A9235-934E-4827-B32B-6C90D353AEC6}"/>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395" name="テキスト ボックス 394">
          <a:extLst>
            <a:ext uri="{FF2B5EF4-FFF2-40B4-BE49-F238E27FC236}">
              <a16:creationId xmlns:a16="http://schemas.microsoft.com/office/drawing/2014/main" id="{EFA8BD19-3FE8-420D-908C-3A93D0C9AC1F}"/>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396" name="テキスト ボックス 395">
          <a:extLst>
            <a:ext uri="{FF2B5EF4-FFF2-40B4-BE49-F238E27FC236}">
              <a16:creationId xmlns:a16="http://schemas.microsoft.com/office/drawing/2014/main" id="{E6C2AD2B-2DC5-4EEB-9B80-3B55FA3323D1}"/>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397" name="テキスト ボックス 396">
          <a:extLst>
            <a:ext uri="{FF2B5EF4-FFF2-40B4-BE49-F238E27FC236}">
              <a16:creationId xmlns:a16="http://schemas.microsoft.com/office/drawing/2014/main" id="{76FA3935-C7A2-478F-A389-91746B846CDF}"/>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398" name="テキスト ボックス 397">
          <a:extLst>
            <a:ext uri="{FF2B5EF4-FFF2-40B4-BE49-F238E27FC236}">
              <a16:creationId xmlns:a16="http://schemas.microsoft.com/office/drawing/2014/main" id="{35579CA2-100B-4FA5-B65C-66BA80889B85}"/>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109982</xdr:rowOff>
    </xdr:from>
    <xdr:to>
      <xdr:col>112</xdr:col>
      <xdr:colOff>38100</xdr:colOff>
      <xdr:row>64</xdr:row>
      <xdr:rowOff>40132</xdr:rowOff>
    </xdr:to>
    <xdr:sp macro="" textlink="">
      <xdr:nvSpPr>
        <xdr:cNvPr id="399" name="楕円 398">
          <a:extLst>
            <a:ext uri="{FF2B5EF4-FFF2-40B4-BE49-F238E27FC236}">
              <a16:creationId xmlns:a16="http://schemas.microsoft.com/office/drawing/2014/main" id="{67B7423F-B168-47CB-8186-2662121E9EE7}"/>
            </a:ext>
          </a:extLst>
        </xdr:cNvPr>
        <xdr:cNvSpPr/>
      </xdr:nvSpPr>
      <xdr:spPr>
        <a:xfrm>
          <a:off x="18735040" y="1067130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113030</xdr:rowOff>
    </xdr:from>
    <xdr:to>
      <xdr:col>107</xdr:col>
      <xdr:colOff>101600</xdr:colOff>
      <xdr:row>64</xdr:row>
      <xdr:rowOff>43180</xdr:rowOff>
    </xdr:to>
    <xdr:sp macro="" textlink="">
      <xdr:nvSpPr>
        <xdr:cNvPr id="400" name="楕円 399">
          <a:extLst>
            <a:ext uri="{FF2B5EF4-FFF2-40B4-BE49-F238E27FC236}">
              <a16:creationId xmlns:a16="http://schemas.microsoft.com/office/drawing/2014/main" id="{3154A850-4172-4D56-84A1-B953F70F6471}"/>
            </a:ext>
          </a:extLst>
        </xdr:cNvPr>
        <xdr:cNvSpPr/>
      </xdr:nvSpPr>
      <xdr:spPr>
        <a:xfrm>
          <a:off x="17937480" y="106743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160782</xdr:rowOff>
    </xdr:from>
    <xdr:to>
      <xdr:col>111</xdr:col>
      <xdr:colOff>177800</xdr:colOff>
      <xdr:row>63</xdr:row>
      <xdr:rowOff>163830</xdr:rowOff>
    </xdr:to>
    <xdr:cxnSp macro="">
      <xdr:nvCxnSpPr>
        <xdr:cNvPr id="401" name="直線コネクタ 400">
          <a:extLst>
            <a:ext uri="{FF2B5EF4-FFF2-40B4-BE49-F238E27FC236}">
              <a16:creationId xmlns:a16="http://schemas.microsoft.com/office/drawing/2014/main" id="{C7DF09AA-D83E-431E-A6F9-4B941CEE3A9B}"/>
            </a:ext>
          </a:extLst>
        </xdr:cNvPr>
        <xdr:cNvCxnSpPr/>
      </xdr:nvCxnSpPr>
      <xdr:spPr>
        <a:xfrm flipV="1">
          <a:off x="17988280" y="10722102"/>
          <a:ext cx="78994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64</xdr:row>
      <xdr:rowOff>31259</xdr:rowOff>
    </xdr:from>
    <xdr:ext cx="469744" cy="259045"/>
    <xdr:sp macro="" textlink="">
      <xdr:nvSpPr>
        <xdr:cNvPr id="402" name="n_1mainValue【保健センター・保健所】&#10;一人当たり面積">
          <a:extLst>
            <a:ext uri="{FF2B5EF4-FFF2-40B4-BE49-F238E27FC236}">
              <a16:creationId xmlns:a16="http://schemas.microsoft.com/office/drawing/2014/main" id="{2C6A4C9F-8F0A-4868-8739-185F6A0AF5CC}"/>
            </a:ext>
          </a:extLst>
        </xdr:cNvPr>
        <xdr:cNvSpPr txBox="1"/>
      </xdr:nvSpPr>
      <xdr:spPr>
        <a:xfrm>
          <a:off x="18561127" y="10760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34307</xdr:rowOff>
    </xdr:from>
    <xdr:ext cx="469744" cy="259045"/>
    <xdr:sp macro="" textlink="">
      <xdr:nvSpPr>
        <xdr:cNvPr id="403" name="n_2mainValue【保健センター・保健所】&#10;一人当たり面積">
          <a:extLst>
            <a:ext uri="{FF2B5EF4-FFF2-40B4-BE49-F238E27FC236}">
              <a16:creationId xmlns:a16="http://schemas.microsoft.com/office/drawing/2014/main" id="{109D411D-00E3-44EE-AA7C-8441403D5E8F}"/>
            </a:ext>
          </a:extLst>
        </xdr:cNvPr>
        <xdr:cNvSpPr txBox="1"/>
      </xdr:nvSpPr>
      <xdr:spPr>
        <a:xfrm>
          <a:off x="17776267" y="1076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404" name="正方形/長方形 403">
          <a:extLst>
            <a:ext uri="{FF2B5EF4-FFF2-40B4-BE49-F238E27FC236}">
              <a16:creationId xmlns:a16="http://schemas.microsoft.com/office/drawing/2014/main" id="{0C32E118-B9B7-492F-87B9-62941C328D35}"/>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405" name="正方形/長方形 404">
          <a:extLst>
            <a:ext uri="{FF2B5EF4-FFF2-40B4-BE49-F238E27FC236}">
              <a16:creationId xmlns:a16="http://schemas.microsoft.com/office/drawing/2014/main" id="{4BA56127-E6AA-46C5-8095-86EDB98EA8D9}"/>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406" name="正方形/長方形 405">
          <a:extLst>
            <a:ext uri="{FF2B5EF4-FFF2-40B4-BE49-F238E27FC236}">
              <a16:creationId xmlns:a16="http://schemas.microsoft.com/office/drawing/2014/main" id="{A52E0DF2-04EE-4499-8196-7A8426997C3D}"/>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407" name="正方形/長方形 406">
          <a:extLst>
            <a:ext uri="{FF2B5EF4-FFF2-40B4-BE49-F238E27FC236}">
              <a16:creationId xmlns:a16="http://schemas.microsoft.com/office/drawing/2014/main" id="{A42F433D-23DF-4028-94A3-3B0840C06779}"/>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408" name="正方形/長方形 407">
          <a:extLst>
            <a:ext uri="{FF2B5EF4-FFF2-40B4-BE49-F238E27FC236}">
              <a16:creationId xmlns:a16="http://schemas.microsoft.com/office/drawing/2014/main" id="{9CD193F5-9F2C-404D-90E6-2137D007CE35}"/>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409" name="正方形/長方形 408">
          <a:extLst>
            <a:ext uri="{FF2B5EF4-FFF2-40B4-BE49-F238E27FC236}">
              <a16:creationId xmlns:a16="http://schemas.microsoft.com/office/drawing/2014/main" id="{0B6E992D-B109-4596-9862-72CA25FF3945}"/>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410" name="正方形/長方形 409">
          <a:extLst>
            <a:ext uri="{FF2B5EF4-FFF2-40B4-BE49-F238E27FC236}">
              <a16:creationId xmlns:a16="http://schemas.microsoft.com/office/drawing/2014/main" id="{AAD14A88-DAA5-44DE-BD7D-B16B9C60246F}"/>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411" name="正方形/長方形 410">
          <a:extLst>
            <a:ext uri="{FF2B5EF4-FFF2-40B4-BE49-F238E27FC236}">
              <a16:creationId xmlns:a16="http://schemas.microsoft.com/office/drawing/2014/main" id="{45FFA5D8-676B-45EC-94B8-E8F27F6C7560}"/>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412" name="正方形/長方形 411">
          <a:extLst>
            <a:ext uri="{FF2B5EF4-FFF2-40B4-BE49-F238E27FC236}">
              <a16:creationId xmlns:a16="http://schemas.microsoft.com/office/drawing/2014/main" id="{CD141CA8-D2F7-43F9-9F0C-5A327C3B67F2}"/>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413" name="正方形/長方形 412">
          <a:extLst>
            <a:ext uri="{FF2B5EF4-FFF2-40B4-BE49-F238E27FC236}">
              <a16:creationId xmlns:a16="http://schemas.microsoft.com/office/drawing/2014/main" id="{780FA328-D71A-4639-AB93-4DD48878A4CE}"/>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414" name="正方形/長方形 413">
          <a:extLst>
            <a:ext uri="{FF2B5EF4-FFF2-40B4-BE49-F238E27FC236}">
              <a16:creationId xmlns:a16="http://schemas.microsoft.com/office/drawing/2014/main" id="{F3690AEA-7CA3-430B-AD1F-ADCEABFA0A04}"/>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415" name="正方形/長方形 414">
          <a:extLst>
            <a:ext uri="{FF2B5EF4-FFF2-40B4-BE49-F238E27FC236}">
              <a16:creationId xmlns:a16="http://schemas.microsoft.com/office/drawing/2014/main" id="{1492F0F7-8728-4F60-B11A-50E8CB426244}"/>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416" name="正方形/長方形 415">
          <a:extLst>
            <a:ext uri="{FF2B5EF4-FFF2-40B4-BE49-F238E27FC236}">
              <a16:creationId xmlns:a16="http://schemas.microsoft.com/office/drawing/2014/main" id="{3D9B5AC3-90A9-46DA-AD20-F2087EAD57CB}"/>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417" name="正方形/長方形 416">
          <a:extLst>
            <a:ext uri="{FF2B5EF4-FFF2-40B4-BE49-F238E27FC236}">
              <a16:creationId xmlns:a16="http://schemas.microsoft.com/office/drawing/2014/main" id="{5808C398-4848-49BA-BC1E-C5B00144096F}"/>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418" name="正方形/長方形 417">
          <a:extLst>
            <a:ext uri="{FF2B5EF4-FFF2-40B4-BE49-F238E27FC236}">
              <a16:creationId xmlns:a16="http://schemas.microsoft.com/office/drawing/2014/main" id="{54D0A37B-B6B8-42A0-A280-0C273D0A080C}"/>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419" name="正方形/長方形 418">
          <a:extLst>
            <a:ext uri="{FF2B5EF4-FFF2-40B4-BE49-F238E27FC236}">
              <a16:creationId xmlns:a16="http://schemas.microsoft.com/office/drawing/2014/main" id="{CD44081F-33FE-47DF-AACC-60DC8624FC5F}"/>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420" name="正方形/長方形 419">
          <a:extLst>
            <a:ext uri="{FF2B5EF4-FFF2-40B4-BE49-F238E27FC236}">
              <a16:creationId xmlns:a16="http://schemas.microsoft.com/office/drawing/2014/main" id="{284F7B9F-78A2-4E8F-8F27-FBBE2EEA3483}"/>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421" name="正方形/長方形 420">
          <a:extLst>
            <a:ext uri="{FF2B5EF4-FFF2-40B4-BE49-F238E27FC236}">
              <a16:creationId xmlns:a16="http://schemas.microsoft.com/office/drawing/2014/main" id="{CFABB33E-443B-4B90-9D6F-6CF8247C5524}"/>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422" name="正方形/長方形 421">
          <a:extLst>
            <a:ext uri="{FF2B5EF4-FFF2-40B4-BE49-F238E27FC236}">
              <a16:creationId xmlns:a16="http://schemas.microsoft.com/office/drawing/2014/main" id="{615B41BA-C300-44A3-937A-4FFB6BFC9CA6}"/>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423" name="正方形/長方形 422">
          <a:extLst>
            <a:ext uri="{FF2B5EF4-FFF2-40B4-BE49-F238E27FC236}">
              <a16:creationId xmlns:a16="http://schemas.microsoft.com/office/drawing/2014/main" id="{9CC6174D-5542-41BC-B0C4-F14F7F7BD85D}"/>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424" name="正方形/長方形 423">
          <a:extLst>
            <a:ext uri="{FF2B5EF4-FFF2-40B4-BE49-F238E27FC236}">
              <a16:creationId xmlns:a16="http://schemas.microsoft.com/office/drawing/2014/main" id="{B9F5C748-0E74-4A3F-99C5-E8B4F596DE5A}"/>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425" name="正方形/長方形 424">
          <a:extLst>
            <a:ext uri="{FF2B5EF4-FFF2-40B4-BE49-F238E27FC236}">
              <a16:creationId xmlns:a16="http://schemas.microsoft.com/office/drawing/2014/main" id="{50A9478D-3BDF-407B-9659-0A3CD63DD8BC}"/>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426" name="正方形/長方形 425">
          <a:extLst>
            <a:ext uri="{FF2B5EF4-FFF2-40B4-BE49-F238E27FC236}">
              <a16:creationId xmlns:a16="http://schemas.microsoft.com/office/drawing/2014/main" id="{E81DA7F3-6BA4-41F8-B1D7-92A240C52AC1}"/>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427" name="正方形/長方形 426">
          <a:extLst>
            <a:ext uri="{FF2B5EF4-FFF2-40B4-BE49-F238E27FC236}">
              <a16:creationId xmlns:a16="http://schemas.microsoft.com/office/drawing/2014/main" id="{C27C7E51-4375-4238-978A-6E6D177D65D2}"/>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428" name="テキスト ボックス 427">
          <a:extLst>
            <a:ext uri="{FF2B5EF4-FFF2-40B4-BE49-F238E27FC236}">
              <a16:creationId xmlns:a16="http://schemas.microsoft.com/office/drawing/2014/main" id="{BC721419-F022-4A1B-B126-18AD5E268336}"/>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429" name="直線コネクタ 428">
          <a:extLst>
            <a:ext uri="{FF2B5EF4-FFF2-40B4-BE49-F238E27FC236}">
              <a16:creationId xmlns:a16="http://schemas.microsoft.com/office/drawing/2014/main" id="{83BBA3D7-7CD2-4790-9125-CF260A12F045}"/>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430" name="直線コネクタ 429">
          <a:extLst>
            <a:ext uri="{FF2B5EF4-FFF2-40B4-BE49-F238E27FC236}">
              <a16:creationId xmlns:a16="http://schemas.microsoft.com/office/drawing/2014/main" id="{E51E0100-860C-4B87-B0EC-72680799697D}"/>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431" name="テキスト ボックス 430">
          <a:extLst>
            <a:ext uri="{FF2B5EF4-FFF2-40B4-BE49-F238E27FC236}">
              <a16:creationId xmlns:a16="http://schemas.microsoft.com/office/drawing/2014/main" id="{5268F474-13E3-4A03-9492-9C3FC70E2BF3}"/>
            </a:ext>
          </a:extLst>
        </xdr:cNvPr>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432" name="直線コネクタ 431">
          <a:extLst>
            <a:ext uri="{FF2B5EF4-FFF2-40B4-BE49-F238E27FC236}">
              <a16:creationId xmlns:a16="http://schemas.microsoft.com/office/drawing/2014/main" id="{D74CA30F-832E-4BB6-992B-5A031C93D494}"/>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433" name="テキスト ボックス 432">
          <a:extLst>
            <a:ext uri="{FF2B5EF4-FFF2-40B4-BE49-F238E27FC236}">
              <a16:creationId xmlns:a16="http://schemas.microsoft.com/office/drawing/2014/main" id="{4EBEF02D-FDAD-45F8-99AF-9A28C67847C1}"/>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434" name="直線コネクタ 433">
          <a:extLst>
            <a:ext uri="{FF2B5EF4-FFF2-40B4-BE49-F238E27FC236}">
              <a16:creationId xmlns:a16="http://schemas.microsoft.com/office/drawing/2014/main" id="{994641D2-D020-46BA-9916-E7036F60770C}"/>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435" name="テキスト ボックス 434">
          <a:extLst>
            <a:ext uri="{FF2B5EF4-FFF2-40B4-BE49-F238E27FC236}">
              <a16:creationId xmlns:a16="http://schemas.microsoft.com/office/drawing/2014/main" id="{4C5EDFDB-434B-4630-885B-D8C981E5913B}"/>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436" name="直線コネクタ 435">
          <a:extLst>
            <a:ext uri="{FF2B5EF4-FFF2-40B4-BE49-F238E27FC236}">
              <a16:creationId xmlns:a16="http://schemas.microsoft.com/office/drawing/2014/main" id="{A0E54796-228F-4EB3-99EA-A9AD7A1F1E20}"/>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437" name="テキスト ボックス 436">
          <a:extLst>
            <a:ext uri="{FF2B5EF4-FFF2-40B4-BE49-F238E27FC236}">
              <a16:creationId xmlns:a16="http://schemas.microsoft.com/office/drawing/2014/main" id="{BB62C80F-A7CB-460C-932E-ED541BECDB4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438" name="直線コネクタ 437">
          <a:extLst>
            <a:ext uri="{FF2B5EF4-FFF2-40B4-BE49-F238E27FC236}">
              <a16:creationId xmlns:a16="http://schemas.microsoft.com/office/drawing/2014/main" id="{AF2B05EF-E4EC-41D6-B316-10AB79BF0906}"/>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439" name="テキスト ボックス 438">
          <a:extLst>
            <a:ext uri="{FF2B5EF4-FFF2-40B4-BE49-F238E27FC236}">
              <a16:creationId xmlns:a16="http://schemas.microsoft.com/office/drawing/2014/main" id="{82500CD3-C35B-487C-AFBD-7205CBD41875}"/>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440" name="直線コネクタ 439">
          <a:extLst>
            <a:ext uri="{FF2B5EF4-FFF2-40B4-BE49-F238E27FC236}">
              <a16:creationId xmlns:a16="http://schemas.microsoft.com/office/drawing/2014/main" id="{674F2B4E-D442-4787-AA69-3D4474046EEA}"/>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441" name="テキスト ボックス 440">
          <a:extLst>
            <a:ext uri="{FF2B5EF4-FFF2-40B4-BE49-F238E27FC236}">
              <a16:creationId xmlns:a16="http://schemas.microsoft.com/office/drawing/2014/main" id="{6183BA19-E404-45D6-A70E-65CC2ADC85DA}"/>
            </a:ext>
          </a:extLst>
        </xdr:cNvPr>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442" name="直線コネクタ 441">
          <a:extLst>
            <a:ext uri="{FF2B5EF4-FFF2-40B4-BE49-F238E27FC236}">
              <a16:creationId xmlns:a16="http://schemas.microsoft.com/office/drawing/2014/main" id="{C996E957-5CDF-4CD6-9B96-451154CB936E}"/>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443" name="テキスト ボックス 442">
          <a:extLst>
            <a:ext uri="{FF2B5EF4-FFF2-40B4-BE49-F238E27FC236}">
              <a16:creationId xmlns:a16="http://schemas.microsoft.com/office/drawing/2014/main" id="{896D1183-01BE-4358-9AA4-241D921AEF11}"/>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444" name="【庁舎】&#10;有形固定資産減価償却率グラフ枠">
          <a:extLst>
            <a:ext uri="{FF2B5EF4-FFF2-40B4-BE49-F238E27FC236}">
              <a16:creationId xmlns:a16="http://schemas.microsoft.com/office/drawing/2014/main" id="{85C802D9-AD85-404B-A5F7-28A99EF50BBD}"/>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10886</xdr:rowOff>
    </xdr:to>
    <xdr:cxnSp macro="">
      <xdr:nvCxnSpPr>
        <xdr:cNvPr id="445" name="直線コネクタ 444">
          <a:extLst>
            <a:ext uri="{FF2B5EF4-FFF2-40B4-BE49-F238E27FC236}">
              <a16:creationId xmlns:a16="http://schemas.microsoft.com/office/drawing/2014/main" id="{F302ECE0-6D92-4874-9B88-D8FF0F6E5780}"/>
            </a:ext>
          </a:extLst>
        </xdr:cNvPr>
        <xdr:cNvCxnSpPr/>
      </xdr:nvCxnSpPr>
      <xdr:spPr>
        <a:xfrm flipV="1">
          <a:off x="14375764" y="16713381"/>
          <a:ext cx="0" cy="14026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14713</xdr:rowOff>
    </xdr:from>
    <xdr:ext cx="405111" cy="259045"/>
    <xdr:sp macro="" textlink="">
      <xdr:nvSpPr>
        <xdr:cNvPr id="446" name="【庁舎】&#10;有形固定資産減価償却率最小値テキスト">
          <a:extLst>
            <a:ext uri="{FF2B5EF4-FFF2-40B4-BE49-F238E27FC236}">
              <a16:creationId xmlns:a16="http://schemas.microsoft.com/office/drawing/2014/main" id="{F516140E-1D9E-4C93-ACE9-CCD72E39DD5A}"/>
            </a:ext>
          </a:extLst>
        </xdr:cNvPr>
        <xdr:cNvSpPr txBox="1"/>
      </xdr:nvSpPr>
      <xdr:spPr>
        <a:xfrm>
          <a:off x="14414500" y="181198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10886</xdr:rowOff>
    </xdr:from>
    <xdr:to>
      <xdr:col>86</xdr:col>
      <xdr:colOff>25400</xdr:colOff>
      <xdr:row>108</xdr:row>
      <xdr:rowOff>10886</xdr:rowOff>
    </xdr:to>
    <xdr:cxnSp macro="">
      <xdr:nvCxnSpPr>
        <xdr:cNvPr id="447" name="直線コネクタ 446">
          <a:extLst>
            <a:ext uri="{FF2B5EF4-FFF2-40B4-BE49-F238E27FC236}">
              <a16:creationId xmlns:a16="http://schemas.microsoft.com/office/drawing/2014/main" id="{031448D5-7190-47F2-A7BC-1896C68ADCEF}"/>
            </a:ext>
          </a:extLst>
        </xdr:cNvPr>
        <xdr:cNvCxnSpPr/>
      </xdr:nvCxnSpPr>
      <xdr:spPr>
        <a:xfrm>
          <a:off x="14287500" y="1811600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448" name="【庁舎】&#10;有形固定資産減価償却率最大値テキスト">
          <a:extLst>
            <a:ext uri="{FF2B5EF4-FFF2-40B4-BE49-F238E27FC236}">
              <a16:creationId xmlns:a16="http://schemas.microsoft.com/office/drawing/2014/main" id="{8066E6CF-29F4-4751-B6A2-F6E92D1F0100}"/>
            </a:ext>
          </a:extLst>
        </xdr:cNvPr>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449" name="直線コネクタ 448">
          <a:extLst>
            <a:ext uri="{FF2B5EF4-FFF2-40B4-BE49-F238E27FC236}">
              <a16:creationId xmlns:a16="http://schemas.microsoft.com/office/drawing/2014/main" id="{C8E553CD-13BE-49E9-A794-7F983C3A7B69}"/>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33219</xdr:rowOff>
    </xdr:from>
    <xdr:ext cx="405111" cy="259045"/>
    <xdr:sp macro="" textlink="">
      <xdr:nvSpPr>
        <xdr:cNvPr id="450" name="【庁舎】&#10;有形固定資産減価償却率平均値テキスト">
          <a:extLst>
            <a:ext uri="{FF2B5EF4-FFF2-40B4-BE49-F238E27FC236}">
              <a16:creationId xmlns:a16="http://schemas.microsoft.com/office/drawing/2014/main" id="{E9C94691-04CC-4EF4-AE2C-4EB1FB46F8A9}"/>
            </a:ext>
          </a:extLst>
        </xdr:cNvPr>
        <xdr:cNvSpPr txBox="1"/>
      </xdr:nvSpPr>
      <xdr:spPr>
        <a:xfrm>
          <a:off x="14414500" y="1730013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54792</xdr:rowOff>
    </xdr:from>
    <xdr:to>
      <xdr:col>85</xdr:col>
      <xdr:colOff>177800</xdr:colOff>
      <xdr:row>103</xdr:row>
      <xdr:rowOff>156392</xdr:rowOff>
    </xdr:to>
    <xdr:sp macro="" textlink="">
      <xdr:nvSpPr>
        <xdr:cNvPr id="451" name="フローチャート: 判断 450">
          <a:extLst>
            <a:ext uri="{FF2B5EF4-FFF2-40B4-BE49-F238E27FC236}">
              <a16:creationId xmlns:a16="http://schemas.microsoft.com/office/drawing/2014/main" id="{0E1DDFF3-5A00-4198-9781-022320E839F7}"/>
            </a:ext>
          </a:extLst>
        </xdr:cNvPr>
        <xdr:cNvSpPr/>
      </xdr:nvSpPr>
      <xdr:spPr>
        <a:xfrm>
          <a:off x="14325600" y="1732171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9071</xdr:rowOff>
    </xdr:from>
    <xdr:to>
      <xdr:col>81</xdr:col>
      <xdr:colOff>101600</xdr:colOff>
      <xdr:row>103</xdr:row>
      <xdr:rowOff>110671</xdr:rowOff>
    </xdr:to>
    <xdr:sp macro="" textlink="">
      <xdr:nvSpPr>
        <xdr:cNvPr id="452" name="フローチャート: 判断 451">
          <a:extLst>
            <a:ext uri="{FF2B5EF4-FFF2-40B4-BE49-F238E27FC236}">
              <a16:creationId xmlns:a16="http://schemas.microsoft.com/office/drawing/2014/main" id="{1BDA303D-5C3E-475F-A60F-923F9A9EF8E2}"/>
            </a:ext>
          </a:extLst>
        </xdr:cNvPr>
        <xdr:cNvSpPr/>
      </xdr:nvSpPr>
      <xdr:spPr>
        <a:xfrm>
          <a:off x="13578840" y="17275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26044</xdr:colOff>
      <xdr:row>101</xdr:row>
      <xdr:rowOff>127198</xdr:rowOff>
    </xdr:from>
    <xdr:ext cx="405111" cy="259045"/>
    <xdr:sp macro="" textlink="">
      <xdr:nvSpPr>
        <xdr:cNvPr id="453" name="n_1aveValue【庁舎】&#10;有形固定資産減価償却率">
          <a:extLst>
            <a:ext uri="{FF2B5EF4-FFF2-40B4-BE49-F238E27FC236}">
              <a16:creationId xmlns:a16="http://schemas.microsoft.com/office/drawing/2014/main" id="{F01D7C4E-3C12-4C13-9BFD-AED38AF46F96}"/>
            </a:ext>
          </a:extLst>
        </xdr:cNvPr>
        <xdr:cNvSpPr txBox="1"/>
      </xdr:nvSpPr>
      <xdr:spPr>
        <a:xfrm>
          <a:off x="13437244" y="17058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103</xdr:row>
      <xdr:rowOff>49893</xdr:rowOff>
    </xdr:from>
    <xdr:to>
      <xdr:col>76</xdr:col>
      <xdr:colOff>165100</xdr:colOff>
      <xdr:row>103</xdr:row>
      <xdr:rowOff>151493</xdr:rowOff>
    </xdr:to>
    <xdr:sp macro="" textlink="">
      <xdr:nvSpPr>
        <xdr:cNvPr id="454" name="フローチャート: 判断 453">
          <a:extLst>
            <a:ext uri="{FF2B5EF4-FFF2-40B4-BE49-F238E27FC236}">
              <a16:creationId xmlns:a16="http://schemas.microsoft.com/office/drawing/2014/main" id="{71476156-3F1A-4505-92B9-6C70B8FC7CA2}"/>
            </a:ext>
          </a:extLst>
        </xdr:cNvPr>
        <xdr:cNvSpPr/>
      </xdr:nvSpPr>
      <xdr:spPr>
        <a:xfrm>
          <a:off x="12804140" y="1731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102244</xdr:colOff>
      <xdr:row>101</xdr:row>
      <xdr:rowOff>168020</xdr:rowOff>
    </xdr:from>
    <xdr:ext cx="405111" cy="259045"/>
    <xdr:sp macro="" textlink="">
      <xdr:nvSpPr>
        <xdr:cNvPr id="455" name="n_2aveValue【庁舎】&#10;有形固定資産減価償却率">
          <a:extLst>
            <a:ext uri="{FF2B5EF4-FFF2-40B4-BE49-F238E27FC236}">
              <a16:creationId xmlns:a16="http://schemas.microsoft.com/office/drawing/2014/main" id="{17CE46BF-5E28-4624-91BA-9A77F8FAF792}"/>
            </a:ext>
          </a:extLst>
        </xdr:cNvPr>
        <xdr:cNvSpPr txBox="1"/>
      </xdr:nvSpPr>
      <xdr:spPr>
        <a:xfrm>
          <a:off x="12675244" y="170996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111</xdr:row>
      <xdr:rowOff>16527</xdr:rowOff>
    </xdr:from>
    <xdr:ext cx="762000" cy="259045"/>
    <xdr:sp macro="" textlink="">
      <xdr:nvSpPr>
        <xdr:cNvPr id="456" name="テキスト ボックス 455">
          <a:extLst>
            <a:ext uri="{FF2B5EF4-FFF2-40B4-BE49-F238E27FC236}">
              <a16:creationId xmlns:a16="http://schemas.microsoft.com/office/drawing/2014/main" id="{8A34A124-CCAB-48EA-9CB6-EE0767704DD1}"/>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457" name="テキスト ボックス 456">
          <a:extLst>
            <a:ext uri="{FF2B5EF4-FFF2-40B4-BE49-F238E27FC236}">
              <a16:creationId xmlns:a16="http://schemas.microsoft.com/office/drawing/2014/main" id="{11002908-9259-4B0F-A916-16BB3045EDCD}"/>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458" name="テキスト ボックス 457">
          <a:extLst>
            <a:ext uri="{FF2B5EF4-FFF2-40B4-BE49-F238E27FC236}">
              <a16:creationId xmlns:a16="http://schemas.microsoft.com/office/drawing/2014/main" id="{0E9E5FCD-E2F1-4D4F-8882-E2008E989A86}"/>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459" name="テキスト ボックス 458">
          <a:extLst>
            <a:ext uri="{FF2B5EF4-FFF2-40B4-BE49-F238E27FC236}">
              <a16:creationId xmlns:a16="http://schemas.microsoft.com/office/drawing/2014/main" id="{ACC1394D-6CF9-4258-B5E3-F8FEF7A9C6D4}"/>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460" name="テキスト ボックス 459">
          <a:extLst>
            <a:ext uri="{FF2B5EF4-FFF2-40B4-BE49-F238E27FC236}">
              <a16:creationId xmlns:a16="http://schemas.microsoft.com/office/drawing/2014/main" id="{3C3A3C8A-589C-4AE5-9994-9B4707D579E0}"/>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72752</xdr:rowOff>
    </xdr:from>
    <xdr:to>
      <xdr:col>81</xdr:col>
      <xdr:colOff>101600</xdr:colOff>
      <xdr:row>106</xdr:row>
      <xdr:rowOff>2902</xdr:rowOff>
    </xdr:to>
    <xdr:sp macro="" textlink="">
      <xdr:nvSpPr>
        <xdr:cNvPr id="461" name="楕円 460">
          <a:extLst>
            <a:ext uri="{FF2B5EF4-FFF2-40B4-BE49-F238E27FC236}">
              <a16:creationId xmlns:a16="http://schemas.microsoft.com/office/drawing/2014/main" id="{EE242A76-046E-49E1-887B-02B07C9C8161}"/>
            </a:ext>
          </a:extLst>
        </xdr:cNvPr>
        <xdr:cNvSpPr/>
      </xdr:nvSpPr>
      <xdr:spPr>
        <a:xfrm>
          <a:off x="13578840" y="1767495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133169</xdr:rowOff>
    </xdr:from>
    <xdr:to>
      <xdr:col>76</xdr:col>
      <xdr:colOff>165100</xdr:colOff>
      <xdr:row>106</xdr:row>
      <xdr:rowOff>63319</xdr:rowOff>
    </xdr:to>
    <xdr:sp macro="" textlink="">
      <xdr:nvSpPr>
        <xdr:cNvPr id="462" name="楕円 461">
          <a:extLst>
            <a:ext uri="{FF2B5EF4-FFF2-40B4-BE49-F238E27FC236}">
              <a16:creationId xmlns:a16="http://schemas.microsoft.com/office/drawing/2014/main" id="{99E7C8D0-D556-4232-8B93-5757D78912FC}"/>
            </a:ext>
          </a:extLst>
        </xdr:cNvPr>
        <xdr:cNvSpPr/>
      </xdr:nvSpPr>
      <xdr:spPr>
        <a:xfrm>
          <a:off x="12804140" y="177353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123552</xdr:rowOff>
    </xdr:from>
    <xdr:to>
      <xdr:col>81</xdr:col>
      <xdr:colOff>50800</xdr:colOff>
      <xdr:row>106</xdr:row>
      <xdr:rowOff>12519</xdr:rowOff>
    </xdr:to>
    <xdr:cxnSp macro="">
      <xdr:nvCxnSpPr>
        <xdr:cNvPr id="463" name="直線コネクタ 462">
          <a:extLst>
            <a:ext uri="{FF2B5EF4-FFF2-40B4-BE49-F238E27FC236}">
              <a16:creationId xmlns:a16="http://schemas.microsoft.com/office/drawing/2014/main" id="{7E34E974-FDB0-4EE5-A1E7-0A5F966ED2A8}"/>
            </a:ext>
          </a:extLst>
        </xdr:cNvPr>
        <xdr:cNvCxnSpPr/>
      </xdr:nvCxnSpPr>
      <xdr:spPr>
        <a:xfrm flipV="1">
          <a:off x="12854940" y="17725752"/>
          <a:ext cx="774700" cy="566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165479</xdr:rowOff>
    </xdr:from>
    <xdr:ext cx="405111" cy="259045"/>
    <xdr:sp macro="" textlink="">
      <xdr:nvSpPr>
        <xdr:cNvPr id="464" name="n_1mainValue【庁舎】&#10;有形固定資産減価償却率">
          <a:extLst>
            <a:ext uri="{FF2B5EF4-FFF2-40B4-BE49-F238E27FC236}">
              <a16:creationId xmlns:a16="http://schemas.microsoft.com/office/drawing/2014/main" id="{B16B4BB9-719C-4CD5-8414-EA196FE2B355}"/>
            </a:ext>
          </a:extLst>
        </xdr:cNvPr>
        <xdr:cNvSpPr txBox="1"/>
      </xdr:nvSpPr>
      <xdr:spPr>
        <a:xfrm>
          <a:off x="13437244" y="17767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54446</xdr:rowOff>
    </xdr:from>
    <xdr:ext cx="405111" cy="259045"/>
    <xdr:sp macro="" textlink="">
      <xdr:nvSpPr>
        <xdr:cNvPr id="465" name="n_2mainValue【庁舎】&#10;有形固定資産減価償却率">
          <a:extLst>
            <a:ext uri="{FF2B5EF4-FFF2-40B4-BE49-F238E27FC236}">
              <a16:creationId xmlns:a16="http://schemas.microsoft.com/office/drawing/2014/main" id="{DD598244-BC8D-4EAA-BA37-D8207CC3135E}"/>
            </a:ext>
          </a:extLst>
        </xdr:cNvPr>
        <xdr:cNvSpPr txBox="1"/>
      </xdr:nvSpPr>
      <xdr:spPr>
        <a:xfrm>
          <a:off x="12675244" y="178242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466" name="正方形/長方形 465">
          <a:extLst>
            <a:ext uri="{FF2B5EF4-FFF2-40B4-BE49-F238E27FC236}">
              <a16:creationId xmlns:a16="http://schemas.microsoft.com/office/drawing/2014/main" id="{CD5C67A2-FA2A-492F-8B6E-348CAD32BC67}"/>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67" name="正方形/長方形 466">
          <a:extLst>
            <a:ext uri="{FF2B5EF4-FFF2-40B4-BE49-F238E27FC236}">
              <a16:creationId xmlns:a16="http://schemas.microsoft.com/office/drawing/2014/main" id="{69434146-32F6-4BDF-9AD5-94F57DB9AEC4}"/>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68" name="正方形/長方形 467">
          <a:extLst>
            <a:ext uri="{FF2B5EF4-FFF2-40B4-BE49-F238E27FC236}">
              <a16:creationId xmlns:a16="http://schemas.microsoft.com/office/drawing/2014/main" id="{0DF1BCFD-40BD-4998-AFD9-12391AA3F6F3}"/>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69" name="正方形/長方形 468">
          <a:extLst>
            <a:ext uri="{FF2B5EF4-FFF2-40B4-BE49-F238E27FC236}">
              <a16:creationId xmlns:a16="http://schemas.microsoft.com/office/drawing/2014/main" id="{CEDA25E7-6CB7-447B-9261-C87E7302B360}"/>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70" name="正方形/長方形 469">
          <a:extLst>
            <a:ext uri="{FF2B5EF4-FFF2-40B4-BE49-F238E27FC236}">
              <a16:creationId xmlns:a16="http://schemas.microsoft.com/office/drawing/2014/main" id="{B89FD194-7020-4AB8-A258-04A0ED51DC8A}"/>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71" name="正方形/長方形 470">
          <a:extLst>
            <a:ext uri="{FF2B5EF4-FFF2-40B4-BE49-F238E27FC236}">
              <a16:creationId xmlns:a16="http://schemas.microsoft.com/office/drawing/2014/main" id="{F6AEDB70-AD37-4EE6-94F7-72B8CF9E7F69}"/>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72" name="正方形/長方形 471">
          <a:extLst>
            <a:ext uri="{FF2B5EF4-FFF2-40B4-BE49-F238E27FC236}">
              <a16:creationId xmlns:a16="http://schemas.microsoft.com/office/drawing/2014/main" id="{ABD3C8EC-BD08-477D-9E71-9137A39ABA16}"/>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73" name="正方形/長方形 472">
          <a:extLst>
            <a:ext uri="{FF2B5EF4-FFF2-40B4-BE49-F238E27FC236}">
              <a16:creationId xmlns:a16="http://schemas.microsoft.com/office/drawing/2014/main" id="{6030B1AB-E7B7-432D-B16C-220BA812C62F}"/>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74" name="テキスト ボックス 473">
          <a:extLst>
            <a:ext uri="{FF2B5EF4-FFF2-40B4-BE49-F238E27FC236}">
              <a16:creationId xmlns:a16="http://schemas.microsoft.com/office/drawing/2014/main" id="{BA53EA59-4F5E-477C-98EF-F5067F2B016A}"/>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75" name="直線コネクタ 474">
          <a:extLst>
            <a:ext uri="{FF2B5EF4-FFF2-40B4-BE49-F238E27FC236}">
              <a16:creationId xmlns:a16="http://schemas.microsoft.com/office/drawing/2014/main" id="{8DB08084-F2C0-4290-A900-2C6AA87E4BE2}"/>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476" name="直線コネクタ 475">
          <a:extLst>
            <a:ext uri="{FF2B5EF4-FFF2-40B4-BE49-F238E27FC236}">
              <a16:creationId xmlns:a16="http://schemas.microsoft.com/office/drawing/2014/main" id="{0727A216-D7CE-454D-B2B9-EE743CB46785}"/>
            </a:ext>
          </a:extLst>
        </xdr:cNvPr>
        <xdr:cNvCxnSpPr/>
      </xdr:nvCxnSpPr>
      <xdr:spPr>
        <a:xfrm>
          <a:off x="1609344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477" name="テキスト ボックス 476">
          <a:extLst>
            <a:ext uri="{FF2B5EF4-FFF2-40B4-BE49-F238E27FC236}">
              <a16:creationId xmlns:a16="http://schemas.microsoft.com/office/drawing/2014/main" id="{190A506E-D136-4AC1-9BC3-3B4645F10BD3}"/>
            </a:ext>
          </a:extLst>
        </xdr:cNvPr>
        <xdr:cNvSpPr txBox="1"/>
      </xdr:nvSpPr>
      <xdr:spPr>
        <a:xfrm>
          <a:off x="15694841" y="180429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478" name="直線コネクタ 477">
          <a:extLst>
            <a:ext uri="{FF2B5EF4-FFF2-40B4-BE49-F238E27FC236}">
              <a16:creationId xmlns:a16="http://schemas.microsoft.com/office/drawing/2014/main" id="{2FFDE508-AB90-4F8C-9235-88391865742E}"/>
            </a:ext>
          </a:extLst>
        </xdr:cNvPr>
        <xdr:cNvCxnSpPr/>
      </xdr:nvCxnSpPr>
      <xdr:spPr>
        <a:xfrm>
          <a:off x="1609344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479" name="テキスト ボックス 478">
          <a:extLst>
            <a:ext uri="{FF2B5EF4-FFF2-40B4-BE49-F238E27FC236}">
              <a16:creationId xmlns:a16="http://schemas.microsoft.com/office/drawing/2014/main" id="{1996054C-44BE-433B-8F60-7AFB2CD9560A}"/>
            </a:ext>
          </a:extLst>
        </xdr:cNvPr>
        <xdr:cNvSpPr txBox="1"/>
      </xdr:nvSpPr>
      <xdr:spPr>
        <a:xfrm>
          <a:off x="15694841" y="175971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480" name="直線コネクタ 479">
          <a:extLst>
            <a:ext uri="{FF2B5EF4-FFF2-40B4-BE49-F238E27FC236}">
              <a16:creationId xmlns:a16="http://schemas.microsoft.com/office/drawing/2014/main" id="{1EE740C6-E2E3-419A-BA29-4897270F6398}"/>
            </a:ext>
          </a:extLst>
        </xdr:cNvPr>
        <xdr:cNvCxnSpPr/>
      </xdr:nvCxnSpPr>
      <xdr:spPr>
        <a:xfrm>
          <a:off x="1609344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481" name="テキスト ボックス 480">
          <a:extLst>
            <a:ext uri="{FF2B5EF4-FFF2-40B4-BE49-F238E27FC236}">
              <a16:creationId xmlns:a16="http://schemas.microsoft.com/office/drawing/2014/main" id="{143F26A2-3F2F-4418-92F8-DB7DAE1BFA1A}"/>
            </a:ext>
          </a:extLst>
        </xdr:cNvPr>
        <xdr:cNvSpPr txBox="1"/>
      </xdr:nvSpPr>
      <xdr:spPr>
        <a:xfrm>
          <a:off x="15694841" y="171475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482" name="直線コネクタ 481">
          <a:extLst>
            <a:ext uri="{FF2B5EF4-FFF2-40B4-BE49-F238E27FC236}">
              <a16:creationId xmlns:a16="http://schemas.microsoft.com/office/drawing/2014/main" id="{CDD10E9A-553E-4AF8-BFD2-555C60A1F7C9}"/>
            </a:ext>
          </a:extLst>
        </xdr:cNvPr>
        <xdr:cNvCxnSpPr/>
      </xdr:nvCxnSpPr>
      <xdr:spPr>
        <a:xfrm>
          <a:off x="1609344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483" name="テキスト ボックス 482">
          <a:extLst>
            <a:ext uri="{FF2B5EF4-FFF2-40B4-BE49-F238E27FC236}">
              <a16:creationId xmlns:a16="http://schemas.microsoft.com/office/drawing/2014/main" id="{3C83F84F-3D2B-4FD8-ADBF-2AD39D7BD565}"/>
            </a:ext>
          </a:extLst>
        </xdr:cNvPr>
        <xdr:cNvSpPr txBox="1"/>
      </xdr:nvSpPr>
      <xdr:spPr>
        <a:xfrm>
          <a:off x="1569484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84" name="直線コネクタ 483">
          <a:extLst>
            <a:ext uri="{FF2B5EF4-FFF2-40B4-BE49-F238E27FC236}">
              <a16:creationId xmlns:a16="http://schemas.microsoft.com/office/drawing/2014/main" id="{FB9BE996-F0F7-4F6F-8C04-6A6109FD5F3F}"/>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485" name="テキスト ボックス 484">
          <a:extLst>
            <a:ext uri="{FF2B5EF4-FFF2-40B4-BE49-F238E27FC236}">
              <a16:creationId xmlns:a16="http://schemas.microsoft.com/office/drawing/2014/main" id="{C42B1679-9F5F-4875-941F-B307DFF07292}"/>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86" name="【庁舎】&#10;一人当たり面積グラフ枠">
          <a:extLst>
            <a:ext uri="{FF2B5EF4-FFF2-40B4-BE49-F238E27FC236}">
              <a16:creationId xmlns:a16="http://schemas.microsoft.com/office/drawing/2014/main" id="{9569AE7B-FC97-4AC1-B395-EE93229BC8E7}"/>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4420</xdr:rowOff>
    </xdr:from>
    <xdr:to>
      <xdr:col>116</xdr:col>
      <xdr:colOff>62864</xdr:colOff>
      <xdr:row>108</xdr:row>
      <xdr:rowOff>7849</xdr:rowOff>
    </xdr:to>
    <xdr:cxnSp macro="">
      <xdr:nvCxnSpPr>
        <xdr:cNvPr id="487" name="直線コネクタ 486">
          <a:extLst>
            <a:ext uri="{FF2B5EF4-FFF2-40B4-BE49-F238E27FC236}">
              <a16:creationId xmlns:a16="http://schemas.microsoft.com/office/drawing/2014/main" id="{148C72CE-5B4A-4155-A432-658B72512F3C}"/>
            </a:ext>
          </a:extLst>
        </xdr:cNvPr>
        <xdr:cNvCxnSpPr/>
      </xdr:nvCxnSpPr>
      <xdr:spPr>
        <a:xfrm flipV="1">
          <a:off x="19509104" y="16768420"/>
          <a:ext cx="0" cy="134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11676</xdr:rowOff>
    </xdr:from>
    <xdr:ext cx="469744" cy="259045"/>
    <xdr:sp macro="" textlink="">
      <xdr:nvSpPr>
        <xdr:cNvPr id="488" name="【庁舎】&#10;一人当たり面積最小値テキスト">
          <a:extLst>
            <a:ext uri="{FF2B5EF4-FFF2-40B4-BE49-F238E27FC236}">
              <a16:creationId xmlns:a16="http://schemas.microsoft.com/office/drawing/2014/main" id="{2B8A2408-E3C1-4A77-9BFB-A5365C051E98}"/>
            </a:ext>
          </a:extLst>
        </xdr:cNvPr>
        <xdr:cNvSpPr txBox="1"/>
      </xdr:nvSpPr>
      <xdr:spPr>
        <a:xfrm>
          <a:off x="19547840" y="18116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7849</xdr:rowOff>
    </xdr:from>
    <xdr:to>
      <xdr:col>116</xdr:col>
      <xdr:colOff>152400</xdr:colOff>
      <xdr:row>108</xdr:row>
      <xdr:rowOff>7849</xdr:rowOff>
    </xdr:to>
    <xdr:cxnSp macro="">
      <xdr:nvCxnSpPr>
        <xdr:cNvPr id="489" name="直線コネクタ 488">
          <a:extLst>
            <a:ext uri="{FF2B5EF4-FFF2-40B4-BE49-F238E27FC236}">
              <a16:creationId xmlns:a16="http://schemas.microsoft.com/office/drawing/2014/main" id="{3A6EBDD2-ECDA-4AFA-8B3F-700D9DC160ED}"/>
            </a:ext>
          </a:extLst>
        </xdr:cNvPr>
        <xdr:cNvCxnSpPr/>
      </xdr:nvCxnSpPr>
      <xdr:spPr>
        <a:xfrm>
          <a:off x="19443700" y="1811296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122547</xdr:rowOff>
    </xdr:from>
    <xdr:ext cx="469744" cy="259045"/>
    <xdr:sp macro="" textlink="">
      <xdr:nvSpPr>
        <xdr:cNvPr id="490" name="【庁舎】&#10;一人当たり面積最大値テキスト">
          <a:extLst>
            <a:ext uri="{FF2B5EF4-FFF2-40B4-BE49-F238E27FC236}">
              <a16:creationId xmlns:a16="http://schemas.microsoft.com/office/drawing/2014/main" id="{7F7311C5-20F7-48FD-B545-C37FD8F73F7A}"/>
            </a:ext>
          </a:extLst>
        </xdr:cNvPr>
        <xdr:cNvSpPr txBox="1"/>
      </xdr:nvSpPr>
      <xdr:spPr>
        <a:xfrm>
          <a:off x="19547840" y="16551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4420</xdr:rowOff>
    </xdr:from>
    <xdr:to>
      <xdr:col>116</xdr:col>
      <xdr:colOff>152400</xdr:colOff>
      <xdr:row>100</xdr:row>
      <xdr:rowOff>4420</xdr:rowOff>
    </xdr:to>
    <xdr:cxnSp macro="">
      <xdr:nvCxnSpPr>
        <xdr:cNvPr id="491" name="直線コネクタ 490">
          <a:extLst>
            <a:ext uri="{FF2B5EF4-FFF2-40B4-BE49-F238E27FC236}">
              <a16:creationId xmlns:a16="http://schemas.microsoft.com/office/drawing/2014/main" id="{10A3535D-25A1-482C-9CC9-A763120A1A88}"/>
            </a:ext>
          </a:extLst>
        </xdr:cNvPr>
        <xdr:cNvCxnSpPr/>
      </xdr:nvCxnSpPr>
      <xdr:spPr>
        <a:xfrm>
          <a:off x="19443700" y="16768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106</xdr:row>
      <xdr:rowOff>138473</xdr:rowOff>
    </xdr:from>
    <xdr:ext cx="469744" cy="259045"/>
    <xdr:sp macro="" textlink="">
      <xdr:nvSpPr>
        <xdr:cNvPr id="492" name="【庁舎】&#10;一人当たり面積平均値テキスト">
          <a:extLst>
            <a:ext uri="{FF2B5EF4-FFF2-40B4-BE49-F238E27FC236}">
              <a16:creationId xmlns:a16="http://schemas.microsoft.com/office/drawing/2014/main" id="{F001BD9D-6583-4E05-82EF-FF47B20DA995}"/>
            </a:ext>
          </a:extLst>
        </xdr:cNvPr>
        <xdr:cNvSpPr txBox="1"/>
      </xdr:nvSpPr>
      <xdr:spPr>
        <a:xfrm>
          <a:off x="19547840" y="179083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160046</xdr:rowOff>
    </xdr:from>
    <xdr:to>
      <xdr:col>116</xdr:col>
      <xdr:colOff>114300</xdr:colOff>
      <xdr:row>107</xdr:row>
      <xdr:rowOff>90196</xdr:rowOff>
    </xdr:to>
    <xdr:sp macro="" textlink="">
      <xdr:nvSpPr>
        <xdr:cNvPr id="493" name="フローチャート: 判断 492">
          <a:extLst>
            <a:ext uri="{FF2B5EF4-FFF2-40B4-BE49-F238E27FC236}">
              <a16:creationId xmlns:a16="http://schemas.microsoft.com/office/drawing/2014/main" id="{2782CBA1-93F6-4DA0-BC7E-CA307E113D66}"/>
            </a:ext>
          </a:extLst>
        </xdr:cNvPr>
        <xdr:cNvSpPr/>
      </xdr:nvSpPr>
      <xdr:spPr>
        <a:xfrm>
          <a:off x="19458940" y="179298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165988</xdr:rowOff>
    </xdr:from>
    <xdr:to>
      <xdr:col>112</xdr:col>
      <xdr:colOff>38100</xdr:colOff>
      <xdr:row>107</xdr:row>
      <xdr:rowOff>96138</xdr:rowOff>
    </xdr:to>
    <xdr:sp macro="" textlink="">
      <xdr:nvSpPr>
        <xdr:cNvPr id="494" name="フローチャート: 判断 493">
          <a:extLst>
            <a:ext uri="{FF2B5EF4-FFF2-40B4-BE49-F238E27FC236}">
              <a16:creationId xmlns:a16="http://schemas.microsoft.com/office/drawing/2014/main" id="{76DBC7C7-C339-4DF9-94A4-6B43EDC57B4E}"/>
            </a:ext>
          </a:extLst>
        </xdr:cNvPr>
        <xdr:cNvSpPr/>
      </xdr:nvSpPr>
      <xdr:spPr>
        <a:xfrm>
          <a:off x="18735040" y="1793582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120727</xdr:colOff>
      <xdr:row>105</xdr:row>
      <xdr:rowOff>112665</xdr:rowOff>
    </xdr:from>
    <xdr:ext cx="469744" cy="259045"/>
    <xdr:sp macro="" textlink="">
      <xdr:nvSpPr>
        <xdr:cNvPr id="495" name="n_1aveValue【庁舎】&#10;一人当たり面積">
          <a:extLst>
            <a:ext uri="{FF2B5EF4-FFF2-40B4-BE49-F238E27FC236}">
              <a16:creationId xmlns:a16="http://schemas.microsoft.com/office/drawing/2014/main" id="{82E4A0A7-4A2C-40F1-8F07-51229EDCCBC2}"/>
            </a:ext>
          </a:extLst>
        </xdr:cNvPr>
        <xdr:cNvSpPr txBox="1"/>
      </xdr:nvSpPr>
      <xdr:spPr>
        <a:xfrm>
          <a:off x="18561127" y="17714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107</xdr:row>
      <xdr:rowOff>8255</xdr:rowOff>
    </xdr:from>
    <xdr:to>
      <xdr:col>107</xdr:col>
      <xdr:colOff>101600</xdr:colOff>
      <xdr:row>107</xdr:row>
      <xdr:rowOff>109855</xdr:rowOff>
    </xdr:to>
    <xdr:sp macro="" textlink="">
      <xdr:nvSpPr>
        <xdr:cNvPr id="496" name="フローチャート: 判断 495">
          <a:extLst>
            <a:ext uri="{FF2B5EF4-FFF2-40B4-BE49-F238E27FC236}">
              <a16:creationId xmlns:a16="http://schemas.microsoft.com/office/drawing/2014/main" id="{32CC065F-1F51-403C-8E6D-E18AF6A860C7}"/>
            </a:ext>
          </a:extLst>
        </xdr:cNvPr>
        <xdr:cNvSpPr/>
      </xdr:nvSpPr>
      <xdr:spPr>
        <a:xfrm>
          <a:off x="17937480" y="17945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6427</xdr:colOff>
      <xdr:row>105</xdr:row>
      <xdr:rowOff>126382</xdr:rowOff>
    </xdr:from>
    <xdr:ext cx="469744" cy="259045"/>
    <xdr:sp macro="" textlink="">
      <xdr:nvSpPr>
        <xdr:cNvPr id="497" name="n_2aveValue【庁舎】&#10;一人当たり面積">
          <a:extLst>
            <a:ext uri="{FF2B5EF4-FFF2-40B4-BE49-F238E27FC236}">
              <a16:creationId xmlns:a16="http://schemas.microsoft.com/office/drawing/2014/main" id="{AAF7E76C-A2E0-45BB-A03D-77E5830541D5}"/>
            </a:ext>
          </a:extLst>
        </xdr:cNvPr>
        <xdr:cNvSpPr txBox="1"/>
      </xdr:nvSpPr>
      <xdr:spPr>
        <a:xfrm>
          <a:off x="17776267" y="177285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111</xdr:row>
      <xdr:rowOff>16527</xdr:rowOff>
    </xdr:from>
    <xdr:ext cx="762000" cy="259045"/>
    <xdr:sp macro="" textlink="">
      <xdr:nvSpPr>
        <xdr:cNvPr id="498" name="テキスト ボックス 497">
          <a:extLst>
            <a:ext uri="{FF2B5EF4-FFF2-40B4-BE49-F238E27FC236}">
              <a16:creationId xmlns:a16="http://schemas.microsoft.com/office/drawing/2014/main" id="{0537352D-015C-4E74-A2C9-8CF04F3A5B06}"/>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99" name="テキスト ボックス 498">
          <a:extLst>
            <a:ext uri="{FF2B5EF4-FFF2-40B4-BE49-F238E27FC236}">
              <a16:creationId xmlns:a16="http://schemas.microsoft.com/office/drawing/2014/main" id="{44BE3594-D6E3-4038-9ECA-02922B3BD17D}"/>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500" name="テキスト ボックス 499">
          <a:extLst>
            <a:ext uri="{FF2B5EF4-FFF2-40B4-BE49-F238E27FC236}">
              <a16:creationId xmlns:a16="http://schemas.microsoft.com/office/drawing/2014/main" id="{F030CB3F-CFE6-4014-B15E-ADD67A8175C7}"/>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501" name="テキスト ボックス 500">
          <a:extLst>
            <a:ext uri="{FF2B5EF4-FFF2-40B4-BE49-F238E27FC236}">
              <a16:creationId xmlns:a16="http://schemas.microsoft.com/office/drawing/2014/main" id="{0FF57B5A-E8FD-4395-B46E-A44139DBBABF}"/>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502" name="テキスト ボックス 501">
          <a:extLst>
            <a:ext uri="{FF2B5EF4-FFF2-40B4-BE49-F238E27FC236}">
              <a16:creationId xmlns:a16="http://schemas.microsoft.com/office/drawing/2014/main" id="{CF77925D-2CAB-4BD2-ACCC-CCF8D9F9CC03}"/>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34773</xdr:rowOff>
    </xdr:from>
    <xdr:to>
      <xdr:col>112</xdr:col>
      <xdr:colOff>38100</xdr:colOff>
      <xdr:row>107</xdr:row>
      <xdr:rowOff>136373</xdr:rowOff>
    </xdr:to>
    <xdr:sp macro="" textlink="">
      <xdr:nvSpPr>
        <xdr:cNvPr id="503" name="楕円 502">
          <a:extLst>
            <a:ext uri="{FF2B5EF4-FFF2-40B4-BE49-F238E27FC236}">
              <a16:creationId xmlns:a16="http://schemas.microsoft.com/office/drawing/2014/main" id="{62EEE624-2A6B-4DEA-A444-443BCF539F6D}"/>
            </a:ext>
          </a:extLst>
        </xdr:cNvPr>
        <xdr:cNvSpPr/>
      </xdr:nvSpPr>
      <xdr:spPr>
        <a:xfrm>
          <a:off x="18735040" y="1797225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35001</xdr:rowOff>
    </xdr:from>
    <xdr:to>
      <xdr:col>107</xdr:col>
      <xdr:colOff>101600</xdr:colOff>
      <xdr:row>107</xdr:row>
      <xdr:rowOff>136601</xdr:rowOff>
    </xdr:to>
    <xdr:sp macro="" textlink="">
      <xdr:nvSpPr>
        <xdr:cNvPr id="504" name="楕円 503">
          <a:extLst>
            <a:ext uri="{FF2B5EF4-FFF2-40B4-BE49-F238E27FC236}">
              <a16:creationId xmlns:a16="http://schemas.microsoft.com/office/drawing/2014/main" id="{2794D3C7-26B3-4C4D-BECC-B2B52FB9FC44}"/>
            </a:ext>
          </a:extLst>
        </xdr:cNvPr>
        <xdr:cNvSpPr/>
      </xdr:nvSpPr>
      <xdr:spPr>
        <a:xfrm>
          <a:off x="17937480" y="17972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85573</xdr:rowOff>
    </xdr:from>
    <xdr:to>
      <xdr:col>111</xdr:col>
      <xdr:colOff>177800</xdr:colOff>
      <xdr:row>107</xdr:row>
      <xdr:rowOff>85801</xdr:rowOff>
    </xdr:to>
    <xdr:cxnSp macro="">
      <xdr:nvCxnSpPr>
        <xdr:cNvPr id="505" name="直線コネクタ 504">
          <a:extLst>
            <a:ext uri="{FF2B5EF4-FFF2-40B4-BE49-F238E27FC236}">
              <a16:creationId xmlns:a16="http://schemas.microsoft.com/office/drawing/2014/main" id="{A3529B89-F63F-496E-AFDB-406B47CD5803}"/>
            </a:ext>
          </a:extLst>
        </xdr:cNvPr>
        <xdr:cNvCxnSpPr/>
      </xdr:nvCxnSpPr>
      <xdr:spPr>
        <a:xfrm flipV="1">
          <a:off x="17988280" y="18023053"/>
          <a:ext cx="78994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107</xdr:row>
      <xdr:rowOff>127500</xdr:rowOff>
    </xdr:from>
    <xdr:ext cx="469744" cy="259045"/>
    <xdr:sp macro="" textlink="">
      <xdr:nvSpPr>
        <xdr:cNvPr id="506" name="n_1mainValue【庁舎】&#10;一人当たり面積">
          <a:extLst>
            <a:ext uri="{FF2B5EF4-FFF2-40B4-BE49-F238E27FC236}">
              <a16:creationId xmlns:a16="http://schemas.microsoft.com/office/drawing/2014/main" id="{2FA36BE6-8A15-48A0-8120-743069621953}"/>
            </a:ext>
          </a:extLst>
        </xdr:cNvPr>
        <xdr:cNvSpPr txBox="1"/>
      </xdr:nvSpPr>
      <xdr:spPr>
        <a:xfrm>
          <a:off x="18561127" y="180649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127728</xdr:rowOff>
    </xdr:from>
    <xdr:ext cx="469744" cy="259045"/>
    <xdr:sp macro="" textlink="">
      <xdr:nvSpPr>
        <xdr:cNvPr id="507" name="n_2mainValue【庁舎】&#10;一人当たり面積">
          <a:extLst>
            <a:ext uri="{FF2B5EF4-FFF2-40B4-BE49-F238E27FC236}">
              <a16:creationId xmlns:a16="http://schemas.microsoft.com/office/drawing/2014/main" id="{ADAEB867-698C-49D3-A6EB-9CFDE9CFA230}"/>
            </a:ext>
          </a:extLst>
        </xdr:cNvPr>
        <xdr:cNvSpPr txBox="1"/>
      </xdr:nvSpPr>
      <xdr:spPr>
        <a:xfrm>
          <a:off x="17776267" y="180652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508" name="正方形/長方形 507">
          <a:extLst>
            <a:ext uri="{FF2B5EF4-FFF2-40B4-BE49-F238E27FC236}">
              <a16:creationId xmlns:a16="http://schemas.microsoft.com/office/drawing/2014/main" id="{051F0DBA-92C1-4DD7-876D-8E534C2AD5B3}"/>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509" name="正方形/長方形 508">
          <a:extLst>
            <a:ext uri="{FF2B5EF4-FFF2-40B4-BE49-F238E27FC236}">
              <a16:creationId xmlns:a16="http://schemas.microsoft.com/office/drawing/2014/main" id="{5EF4B003-BF47-42DC-8C60-960D77295670}"/>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510" name="テキスト ボックス 509">
          <a:extLst>
            <a:ext uri="{FF2B5EF4-FFF2-40B4-BE49-F238E27FC236}">
              <a16:creationId xmlns:a16="http://schemas.microsoft.com/office/drawing/2014/main" id="{356CF2D3-BA11-4655-BB66-A1B4F442DB1A}"/>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保健センター・保健所などであり、特に低くなっている施設は、体育館・プール、市民会館である。保健センターについては、有形固定資産減価償却率が７２．０％となっている。公共施設等総合管理計画に基づき、今後、利用需要、財政状況等をみながら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山形県鮭川村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4,329
4,302
122.14
4,170,276
3,906,115
263,179
2,198,086
3,355,166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8472319" cy="425758"/>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8472319" cy="425758"/>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「定員管理の状況」及び「給与水準（国との比較）」は地方公務員給与実態調査に基づくものであるが、当該資料作成時点（平成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月末時点）において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年調査結果が未公表であるため、平成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年度の数値については、前年度の数値を引用している。</a:t>
          </a:r>
        </a:p>
      </xdr:txBody>
    </xdr:sp>
    <xdr:clientData/>
  </xdr:oneCellAnchor>
  <xdr:oneCellAnchor>
    <xdr:from>
      <xdr:col>3</xdr:col>
      <xdr:colOff>133350</xdr:colOff>
      <xdr:row>25</xdr:row>
      <xdr:rowOff>120650</xdr:rowOff>
    </xdr:from>
    <xdr:ext cx="5704703"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406900"/>
          <a:ext cx="57047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27</xdr:row>
      <xdr:rowOff>31750</xdr:rowOff>
    </xdr:from>
    <xdr:ext cx="8210774"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660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長引く景気低迷、人口減少や高齢化等に加え、村内に主たる産業が乏しいことから経済基盤が弱く、類似団体平均とほぼ同水準にある。農業所得の向上施策や村税等の徴収強化等により財政の健全化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45</xdr:row>
      <xdr:rowOff>74083</xdr:rowOff>
    </xdr:from>
    <xdr:to>
      <xdr:col>27</xdr:col>
      <xdr:colOff>184150</xdr:colOff>
      <xdr:row>45</xdr:row>
      <xdr:rowOff>74083</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0" name="直線コネクタ 59">
          <a:extLst>
            <a:ext uri="{FF2B5EF4-FFF2-40B4-BE49-F238E27FC236}">
              <a16:creationId xmlns:a16="http://schemas.microsoft.com/office/drawing/2014/main" id="{00000000-0008-0000-0300-00003C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a:extLst>
            <a:ext uri="{FF2B5EF4-FFF2-40B4-BE49-F238E27FC236}">
              <a16:creationId xmlns:a16="http://schemas.microsoft.com/office/drawing/2014/main" id="{00000000-0008-0000-0300-00003D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2" name="財政力グラフ枠">
          <a:extLst>
            <a:ext uri="{FF2B5EF4-FFF2-40B4-BE49-F238E27FC236}">
              <a16:creationId xmlns:a16="http://schemas.microsoft.com/office/drawing/2014/main" id="{00000000-0008-0000-0300-00003E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25823</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flipV="1">
          <a:off x="4953000" y="6421967"/>
          <a:ext cx="0" cy="13191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169350</xdr:rowOff>
    </xdr:from>
    <xdr:ext cx="762000" cy="259045"/>
    <xdr:sp macro="" textlink="">
      <xdr:nvSpPr>
        <xdr:cNvPr id="64" name="財政力最小値テキスト">
          <a:extLst>
            <a:ext uri="{FF2B5EF4-FFF2-40B4-BE49-F238E27FC236}">
              <a16:creationId xmlns:a16="http://schemas.microsoft.com/office/drawing/2014/main" id="{00000000-0008-0000-0300-000040000000}"/>
            </a:ext>
          </a:extLst>
        </xdr:cNvPr>
        <xdr:cNvSpPr txBox="1"/>
      </xdr:nvSpPr>
      <xdr:spPr>
        <a:xfrm>
          <a:off x="5041900" y="77131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25823</xdr:rowOff>
    </xdr:from>
    <xdr:to>
      <xdr:col>24</xdr:col>
      <xdr:colOff>12700</xdr:colOff>
      <xdr:row>45</xdr:row>
      <xdr:rowOff>25823</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7741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6" name="財政力最大値テキスト">
          <a:extLst>
            <a:ext uri="{FF2B5EF4-FFF2-40B4-BE49-F238E27FC236}">
              <a16:creationId xmlns:a16="http://schemas.microsoft.com/office/drawing/2014/main" id="{00000000-0008-0000-0300-000042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7" name="直線コネクタ 66">
          <a:extLst>
            <a:ext uri="{FF2B5EF4-FFF2-40B4-BE49-F238E27FC236}">
              <a16:creationId xmlns:a16="http://schemas.microsoft.com/office/drawing/2014/main" id="{00000000-0008-0000-0300-000043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100754</xdr:rowOff>
    </xdr:from>
    <xdr:to>
      <xdr:col>23</xdr:col>
      <xdr:colOff>133350</xdr:colOff>
      <xdr:row>44</xdr:row>
      <xdr:rowOff>108796</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flipV="1">
          <a:off x="4114800" y="7644554"/>
          <a:ext cx="838200" cy="8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22031</xdr:rowOff>
    </xdr:from>
    <xdr:ext cx="762000" cy="259045"/>
    <xdr:sp macro="" textlink="">
      <xdr:nvSpPr>
        <xdr:cNvPr id="69" name="財政力平均値テキスト">
          <a:extLst>
            <a:ext uri="{FF2B5EF4-FFF2-40B4-BE49-F238E27FC236}">
              <a16:creationId xmlns:a16="http://schemas.microsoft.com/office/drawing/2014/main" id="{00000000-0008-0000-0300-000045000000}"/>
            </a:ext>
          </a:extLst>
        </xdr:cNvPr>
        <xdr:cNvSpPr txBox="1"/>
      </xdr:nvSpPr>
      <xdr:spPr>
        <a:xfrm>
          <a:off x="5041900" y="7565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9022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108796</xdr:rowOff>
    </xdr:from>
    <xdr:to>
      <xdr:col>19</xdr:col>
      <xdr:colOff>133350</xdr:colOff>
      <xdr:row>44</xdr:row>
      <xdr:rowOff>108796</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3225800" y="7652596"/>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44</xdr:row>
      <xdr:rowOff>49954</xdr:rowOff>
    </xdr:from>
    <xdr:to>
      <xdr:col>19</xdr:col>
      <xdr:colOff>184150</xdr:colOff>
      <xdr:row>44</xdr:row>
      <xdr:rowOff>151554</xdr:rowOff>
    </xdr:to>
    <xdr:sp macro="" textlink="">
      <xdr:nvSpPr>
        <xdr:cNvPr id="72" name="フローチャート: 判断 71">
          <a:extLst>
            <a:ext uri="{FF2B5EF4-FFF2-40B4-BE49-F238E27FC236}">
              <a16:creationId xmlns:a16="http://schemas.microsoft.com/office/drawing/2014/main" id="{00000000-0008-0000-0300-000048000000}"/>
            </a:ext>
          </a:extLst>
        </xdr:cNvPr>
        <xdr:cNvSpPr/>
      </xdr:nvSpPr>
      <xdr:spPr>
        <a:xfrm>
          <a:off x="4064000" y="759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161731</xdr:rowOff>
    </xdr:from>
    <xdr:ext cx="736600" cy="259045"/>
    <xdr:sp macro="" textlink="">
      <xdr:nvSpPr>
        <xdr:cNvPr id="73" name="テキスト ボックス 72">
          <a:extLst>
            <a:ext uri="{FF2B5EF4-FFF2-40B4-BE49-F238E27FC236}">
              <a16:creationId xmlns:a16="http://schemas.microsoft.com/office/drawing/2014/main" id="{00000000-0008-0000-0300-000049000000}"/>
            </a:ext>
          </a:extLst>
        </xdr:cNvPr>
        <xdr:cNvSpPr txBox="1"/>
      </xdr:nvSpPr>
      <xdr:spPr>
        <a:xfrm>
          <a:off x="3733800" y="73626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108796</xdr:rowOff>
    </xdr:from>
    <xdr:to>
      <xdr:col>15</xdr:col>
      <xdr:colOff>82550</xdr:colOff>
      <xdr:row>44</xdr:row>
      <xdr:rowOff>116840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flipV="1">
          <a:off x="2336800" y="7652596"/>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44</xdr:row>
      <xdr:rowOff>57996</xdr:rowOff>
    </xdr:from>
    <xdr:to>
      <xdr:col>15</xdr:col>
      <xdr:colOff>133350</xdr:colOff>
      <xdr:row>44</xdr:row>
      <xdr:rowOff>159596</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3175000" y="760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144373</xdr:rowOff>
    </xdr:from>
    <xdr:ext cx="7620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2844800" y="76881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116840</xdr:rowOff>
    </xdr:from>
    <xdr:to>
      <xdr:col>11</xdr:col>
      <xdr:colOff>31750</xdr:colOff>
      <xdr:row>44</xdr:row>
      <xdr:rowOff>116840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1447800" y="7660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44</xdr:row>
      <xdr:rowOff>66040</xdr:rowOff>
    </xdr:from>
    <xdr:to>
      <xdr:col>11</xdr:col>
      <xdr:colOff>82550</xdr:colOff>
      <xdr:row>44</xdr:row>
      <xdr:rowOff>167640</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2286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152417</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955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80" name="フローチャート: 判断 79">
          <a:extLst>
            <a:ext uri="{FF2B5EF4-FFF2-40B4-BE49-F238E27FC236}">
              <a16:creationId xmlns:a16="http://schemas.microsoft.com/office/drawing/2014/main" id="{00000000-0008-0000-0300-000050000000}"/>
            </a:ext>
          </a:extLst>
        </xdr:cNvPr>
        <xdr:cNvSpPr/>
      </xdr:nvSpPr>
      <xdr:spPr>
        <a:xfrm>
          <a:off x="1397000" y="7609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152417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1066800" y="769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44</xdr:row>
      <xdr:rowOff>49954</xdr:rowOff>
    </xdr:from>
    <xdr:to>
      <xdr:col>23</xdr:col>
      <xdr:colOff>184150</xdr:colOff>
      <xdr:row>44</xdr:row>
      <xdr:rowOff>151554</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902200" y="759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42</xdr:row>
      <xdr:rowOff>161731</xdr:rowOff>
    </xdr:from>
    <xdr:ext cx="762000" cy="259045"/>
    <xdr:sp macro="" textlink="">
      <xdr:nvSpPr>
        <xdr:cNvPr id="88" name="財政力該当値テキスト">
          <a:extLst>
            <a:ext uri="{FF2B5EF4-FFF2-40B4-BE49-F238E27FC236}">
              <a16:creationId xmlns:a16="http://schemas.microsoft.com/office/drawing/2014/main" id="{00000000-0008-0000-0300-000058000000}"/>
            </a:ext>
          </a:extLst>
        </xdr:cNvPr>
        <xdr:cNvSpPr txBox="1"/>
      </xdr:nvSpPr>
      <xdr:spPr>
        <a:xfrm>
          <a:off x="5041900" y="7362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44</xdr:row>
      <xdr:rowOff>57996</xdr:rowOff>
    </xdr:from>
    <xdr:to>
      <xdr:col>19</xdr:col>
      <xdr:colOff>184150</xdr:colOff>
      <xdr:row>44</xdr:row>
      <xdr:rowOff>159596</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4064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144373</xdr:rowOff>
    </xdr:from>
    <xdr:ext cx="7366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3733800" y="76881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44</xdr:row>
      <xdr:rowOff>57996</xdr:rowOff>
    </xdr:from>
    <xdr:to>
      <xdr:col>15</xdr:col>
      <xdr:colOff>133350</xdr:colOff>
      <xdr:row>44</xdr:row>
      <xdr:rowOff>159596</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3175000" y="760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169773</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2844800" y="73706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44</xdr:row>
      <xdr:rowOff>66040</xdr:rowOff>
    </xdr:from>
    <xdr:to>
      <xdr:col>11</xdr:col>
      <xdr:colOff>82550</xdr:colOff>
      <xdr:row>44</xdr:row>
      <xdr:rowOff>167640</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2286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43</xdr:row>
      <xdr:rowOff>6367</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955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44</xdr:row>
      <xdr:rowOff>66040</xdr:rowOff>
    </xdr:from>
    <xdr:to>
      <xdr:col>7</xdr:col>
      <xdr:colOff>31750</xdr:colOff>
      <xdr:row>44</xdr:row>
      <xdr:rowOff>167640</xdr:rowOff>
    </xdr:to>
    <xdr:sp macro="" textlink="">
      <xdr:nvSpPr>
        <xdr:cNvPr id="95" name="楕円 94">
          <a:extLst>
            <a:ext uri="{FF2B5EF4-FFF2-40B4-BE49-F238E27FC236}">
              <a16:creationId xmlns:a16="http://schemas.microsoft.com/office/drawing/2014/main" id="{00000000-0008-0000-0300-00005F000000}"/>
            </a:ext>
          </a:extLst>
        </xdr:cNvPr>
        <xdr:cNvSpPr/>
      </xdr:nvSpPr>
      <xdr:spPr>
        <a:xfrm>
          <a:off x="1397000" y="760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43</xdr:row>
      <xdr:rowOff>6367</xdr:rowOff>
    </xdr:from>
    <xdr:ext cx="762000" cy="259045"/>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066800" y="7378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7" name="正方形/長方形 96">
          <a:extLst>
            <a:ext uri="{FF2B5EF4-FFF2-40B4-BE49-F238E27FC236}">
              <a16:creationId xmlns:a16="http://schemas.microsoft.com/office/drawing/2014/main" id="{00000000-0008-0000-0300-000061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8" name="テキスト ボックス 97">
          <a:extLst>
            <a:ext uri="{FF2B5EF4-FFF2-40B4-BE49-F238E27FC236}">
              <a16:creationId xmlns:a16="http://schemas.microsoft.com/office/drawing/2014/main" id="{00000000-0008-0000-0300-000062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9" name="テキスト ボックス 108">
          <a:extLst>
            <a:ext uri="{FF2B5EF4-FFF2-40B4-BE49-F238E27FC236}">
              <a16:creationId xmlns:a16="http://schemas.microsoft.com/office/drawing/2014/main" id="{00000000-0008-0000-0300-00006D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経常収支比率は、前年度比２．８ポイント増加し、類似団体平均を５．３ポイント上回った。経常経費における一般財源が物件費や補助費等で増となっていることなどが経常収支比率増加の要因となっている。今後もなお一層の行政の効率化に努め、経常経費の更なる縮減に努める。</a:t>
          </a:r>
        </a:p>
      </xdr:txBody>
    </xdr:sp>
    <xdr:clientData/>
  </xdr:twoCellAnchor>
  <xdr:oneCellAnchor>
    <xdr:from>
      <xdr:col>3</xdr:col>
      <xdr:colOff>95250</xdr:colOff>
      <xdr:row>54</xdr:row>
      <xdr:rowOff>139700</xdr:rowOff>
    </xdr:from>
    <xdr:ext cx="298543" cy="225703"/>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169635</xdr:rowOff>
    </xdr:from>
    <xdr:to>
      <xdr:col>27</xdr:col>
      <xdr:colOff>184150</xdr:colOff>
      <xdr:row>67</xdr:row>
      <xdr:rowOff>169635</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67</xdr:row>
      <xdr:rowOff>27412</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65</xdr:row>
      <xdr:rowOff>167822</xdr:rowOff>
    </xdr:from>
    <xdr:to>
      <xdr:col>27</xdr:col>
      <xdr:colOff>184150</xdr:colOff>
      <xdr:row>65</xdr:row>
      <xdr:rowOff>167822</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25599</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63</xdr:row>
      <xdr:rowOff>166007</xdr:rowOff>
    </xdr:from>
    <xdr:to>
      <xdr:col>27</xdr:col>
      <xdr:colOff>184150</xdr:colOff>
      <xdr:row>63</xdr:row>
      <xdr:rowOff>166007</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23784</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164193</xdr:rowOff>
    </xdr:from>
    <xdr:to>
      <xdr:col>27</xdr:col>
      <xdr:colOff>184150</xdr:colOff>
      <xdr:row>61</xdr:row>
      <xdr:rowOff>164193</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61</xdr:row>
      <xdr:rowOff>21970</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162378</xdr:rowOff>
    </xdr:from>
    <xdr:to>
      <xdr:col>27</xdr:col>
      <xdr:colOff>184150</xdr:colOff>
      <xdr:row>59</xdr:row>
      <xdr:rowOff>162378</xdr:rowOff>
    </xdr:to>
    <xdr:cxnSp macro="">
      <xdr:nvCxnSpPr>
        <xdr:cNvPr id="121" name="直線コネクタ 120">
          <a:extLst>
            <a:ext uri="{FF2B5EF4-FFF2-40B4-BE49-F238E27FC236}">
              <a16:creationId xmlns:a16="http://schemas.microsoft.com/office/drawing/2014/main" id="{00000000-0008-0000-0300-000079000000}"/>
            </a:ext>
          </a:extLst>
        </xdr:cNvPr>
        <xdr:cNvCxnSpPr/>
      </xdr:nvCxnSpPr>
      <xdr:spPr>
        <a:xfrm>
          <a:off x="762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20155</xdr:rowOff>
    </xdr:from>
    <xdr:ext cx="762000" cy="259045"/>
    <xdr:sp macro="" textlink="">
      <xdr:nvSpPr>
        <xdr:cNvPr id="122" name="テキスト ボックス 121">
          <a:extLst>
            <a:ext uri="{FF2B5EF4-FFF2-40B4-BE49-F238E27FC236}">
              <a16:creationId xmlns:a16="http://schemas.microsoft.com/office/drawing/2014/main" id="{00000000-0008-0000-0300-00007A000000}"/>
            </a:ext>
          </a:extLst>
        </xdr:cNvPr>
        <xdr:cNvSpPr txBox="1"/>
      </xdr:nvSpPr>
      <xdr:spPr>
        <a:xfrm>
          <a:off x="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57</xdr:row>
      <xdr:rowOff>160565</xdr:rowOff>
    </xdr:from>
    <xdr:to>
      <xdr:col>27</xdr:col>
      <xdr:colOff>184150</xdr:colOff>
      <xdr:row>57</xdr:row>
      <xdr:rowOff>160565</xdr:rowOff>
    </xdr:to>
    <xdr:cxnSp macro="">
      <xdr:nvCxnSpPr>
        <xdr:cNvPr id="123" name="直線コネクタ 122">
          <a:extLst>
            <a:ext uri="{FF2B5EF4-FFF2-40B4-BE49-F238E27FC236}">
              <a16:creationId xmlns:a16="http://schemas.microsoft.com/office/drawing/2014/main" id="{00000000-0008-0000-0300-00007B000000}"/>
            </a:ext>
          </a:extLst>
        </xdr:cNvPr>
        <xdr:cNvCxnSpPr/>
      </xdr:nvCxnSpPr>
      <xdr:spPr>
        <a:xfrm>
          <a:off x="762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18342</xdr:rowOff>
    </xdr:from>
    <xdr:ext cx="762000" cy="259045"/>
    <xdr:sp macro="" textlink="">
      <xdr:nvSpPr>
        <xdr:cNvPr id="124" name="テキスト ボックス 123">
          <a:extLst>
            <a:ext uri="{FF2B5EF4-FFF2-40B4-BE49-F238E27FC236}">
              <a16:creationId xmlns:a16="http://schemas.microsoft.com/office/drawing/2014/main" id="{00000000-0008-0000-0300-00007C000000}"/>
            </a:ext>
          </a:extLst>
        </xdr:cNvPr>
        <xdr:cNvSpPr txBox="1"/>
      </xdr:nvSpPr>
      <xdr:spPr>
        <a:xfrm>
          <a:off x="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6" name="テキスト ボックス 125">
          <a:extLst>
            <a:ext uri="{FF2B5EF4-FFF2-40B4-BE49-F238E27FC236}">
              <a16:creationId xmlns:a16="http://schemas.microsoft.com/office/drawing/2014/main" id="{00000000-0008-0000-0300-00007E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7" name="財政構造の弾力性グラフ枠">
          <a:extLst>
            <a:ext uri="{FF2B5EF4-FFF2-40B4-BE49-F238E27FC236}">
              <a16:creationId xmlns:a16="http://schemas.microsoft.com/office/drawing/2014/main" id="{00000000-0008-0000-0300-00007F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52070</xdr:rowOff>
    </xdr:from>
    <xdr:to>
      <xdr:col>23</xdr:col>
      <xdr:colOff>133350</xdr:colOff>
      <xdr:row>68</xdr:row>
      <xdr:rowOff>84365</xdr:rowOff>
    </xdr:to>
    <xdr:cxnSp macro="">
      <xdr:nvCxnSpPr>
        <xdr:cNvPr id="128" name="直線コネクタ 127">
          <a:extLst>
            <a:ext uri="{FF2B5EF4-FFF2-40B4-BE49-F238E27FC236}">
              <a16:creationId xmlns:a16="http://schemas.microsoft.com/office/drawing/2014/main" id="{00000000-0008-0000-0300-000080000000}"/>
            </a:ext>
          </a:extLst>
        </xdr:cNvPr>
        <xdr:cNvCxnSpPr/>
      </xdr:nvCxnSpPr>
      <xdr:spPr>
        <a:xfrm flipV="1">
          <a:off x="4953000" y="10167620"/>
          <a:ext cx="0" cy="157534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68</xdr:row>
      <xdr:rowOff>56442</xdr:rowOff>
    </xdr:from>
    <xdr:ext cx="762000" cy="259045"/>
    <xdr:sp macro="" textlink="">
      <xdr:nvSpPr>
        <xdr:cNvPr id="129" name="財政構造の弾力性最小値テキスト">
          <a:extLst>
            <a:ext uri="{FF2B5EF4-FFF2-40B4-BE49-F238E27FC236}">
              <a16:creationId xmlns:a16="http://schemas.microsoft.com/office/drawing/2014/main" id="{00000000-0008-0000-0300-000081000000}"/>
            </a:ext>
          </a:extLst>
        </xdr:cNvPr>
        <xdr:cNvSpPr txBox="1"/>
      </xdr:nvSpPr>
      <xdr:spPr>
        <a:xfrm>
          <a:off x="5041900" y="11715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68</xdr:row>
      <xdr:rowOff>84365</xdr:rowOff>
    </xdr:from>
    <xdr:to>
      <xdr:col>24</xdr:col>
      <xdr:colOff>12700</xdr:colOff>
      <xdr:row>68</xdr:row>
      <xdr:rowOff>84365</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864100" y="117429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138447</xdr:rowOff>
    </xdr:from>
    <xdr:ext cx="762000" cy="259045"/>
    <xdr:sp macro="" textlink="">
      <xdr:nvSpPr>
        <xdr:cNvPr id="131" name="財政構造の弾力性最大値テキスト">
          <a:extLst>
            <a:ext uri="{FF2B5EF4-FFF2-40B4-BE49-F238E27FC236}">
              <a16:creationId xmlns:a16="http://schemas.microsoft.com/office/drawing/2014/main" id="{00000000-0008-0000-0300-000083000000}"/>
            </a:ext>
          </a:extLst>
        </xdr:cNvPr>
        <xdr:cNvSpPr txBox="1"/>
      </xdr:nvSpPr>
      <xdr:spPr>
        <a:xfrm>
          <a:off x="5041900" y="991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52070</xdr:rowOff>
    </xdr:from>
    <xdr:to>
      <xdr:col>24</xdr:col>
      <xdr:colOff>12700</xdr:colOff>
      <xdr:row>59</xdr:row>
      <xdr:rowOff>52070</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864100" y="1016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65</xdr:row>
      <xdr:rowOff>23041</xdr:rowOff>
    </xdr:from>
    <xdr:to>
      <xdr:col>23</xdr:col>
      <xdr:colOff>133350</xdr:colOff>
      <xdr:row>65</xdr:row>
      <xdr:rowOff>119562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4114800" y="11167291"/>
          <a:ext cx="838200" cy="96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74040</xdr:rowOff>
    </xdr:from>
    <xdr:ext cx="762000" cy="259045"/>
    <xdr:sp macro="" textlink="">
      <xdr:nvSpPr>
        <xdr:cNvPr id="134" name="財政構造の弾力性平均値テキスト">
          <a:extLst>
            <a:ext uri="{FF2B5EF4-FFF2-40B4-BE49-F238E27FC236}">
              <a16:creationId xmlns:a16="http://schemas.microsoft.com/office/drawing/2014/main" id="{00000000-0008-0000-0300-000086000000}"/>
            </a:ext>
          </a:extLst>
        </xdr:cNvPr>
        <xdr:cNvSpPr txBox="1"/>
      </xdr:nvSpPr>
      <xdr:spPr>
        <a:xfrm>
          <a:off x="5041900" y="108753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57513</xdr:rowOff>
    </xdr:from>
    <xdr:to>
      <xdr:col>23</xdr:col>
      <xdr:colOff>184150</xdr:colOff>
      <xdr:row>64</xdr:row>
      <xdr:rowOff>159113</xdr:rowOff>
    </xdr:to>
    <xdr:sp macro="" textlink="">
      <xdr:nvSpPr>
        <xdr:cNvPr id="135" name="フローチャート: 判断 134">
          <a:extLst>
            <a:ext uri="{FF2B5EF4-FFF2-40B4-BE49-F238E27FC236}">
              <a16:creationId xmlns:a16="http://schemas.microsoft.com/office/drawing/2014/main" id="{00000000-0008-0000-0300-000087000000}"/>
            </a:ext>
          </a:extLst>
        </xdr:cNvPr>
        <xdr:cNvSpPr/>
      </xdr:nvSpPr>
      <xdr:spPr>
        <a:xfrm>
          <a:off x="4902200" y="11030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64</xdr:row>
      <xdr:rowOff>42817</xdr:rowOff>
    </xdr:from>
    <xdr:to>
      <xdr:col>19</xdr:col>
      <xdr:colOff>133350</xdr:colOff>
      <xdr:row>65</xdr:row>
      <xdr:rowOff>23041</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3225800" y="11015617"/>
          <a:ext cx="889000" cy="1516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156573</xdr:rowOff>
    </xdr:from>
    <xdr:to>
      <xdr:col>19</xdr:col>
      <xdr:colOff>184150</xdr:colOff>
      <xdr:row>64</xdr:row>
      <xdr:rowOff>86723</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4064000" y="10957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96900</xdr:rowOff>
    </xdr:from>
    <xdr:ext cx="7366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3733800" y="107268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42817</xdr:rowOff>
    </xdr:from>
    <xdr:to>
      <xdr:col>15</xdr:col>
      <xdr:colOff>82550</xdr:colOff>
      <xdr:row>65</xdr:row>
      <xdr:rowOff>112667</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flipV="1">
          <a:off x="2336800" y="11015617"/>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63</xdr:row>
      <xdr:rowOff>94524</xdr:rowOff>
    </xdr:from>
    <xdr:to>
      <xdr:col>15</xdr:col>
      <xdr:colOff>133350</xdr:colOff>
      <xdr:row>64</xdr:row>
      <xdr:rowOff>24674</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3175000" y="108958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34851</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2844800" y="10664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65</xdr:row>
      <xdr:rowOff>60960</xdr:rowOff>
    </xdr:from>
    <xdr:to>
      <xdr:col>11</xdr:col>
      <xdr:colOff>31750</xdr:colOff>
      <xdr:row>65</xdr:row>
      <xdr:rowOff>112667</xdr:rowOff>
    </xdr:to>
    <xdr:cxnSp macro="">
      <xdr:nvCxnSpPr>
        <xdr:cNvPr id="142" name="直線コネクタ 141">
          <a:extLst>
            <a:ext uri="{FF2B5EF4-FFF2-40B4-BE49-F238E27FC236}">
              <a16:creationId xmlns:a16="http://schemas.microsoft.com/office/drawing/2014/main" id="{00000000-0008-0000-0300-00008E000000}"/>
            </a:ext>
          </a:extLst>
        </xdr:cNvPr>
        <xdr:cNvCxnSpPr/>
      </xdr:nvCxnSpPr>
      <xdr:spPr>
        <a:xfrm>
          <a:off x="1447800" y="11205210"/>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9253</xdr:rowOff>
    </xdr:from>
    <xdr:to>
      <xdr:col>11</xdr:col>
      <xdr:colOff>82550</xdr:colOff>
      <xdr:row>64</xdr:row>
      <xdr:rowOff>110853</xdr:rowOff>
    </xdr:to>
    <xdr:sp macro="" textlink="">
      <xdr:nvSpPr>
        <xdr:cNvPr id="143" name="フローチャート: 判断 142">
          <a:extLst>
            <a:ext uri="{FF2B5EF4-FFF2-40B4-BE49-F238E27FC236}">
              <a16:creationId xmlns:a16="http://schemas.microsoft.com/office/drawing/2014/main" id="{00000000-0008-0000-0300-00008F000000}"/>
            </a:ext>
          </a:extLst>
        </xdr:cNvPr>
        <xdr:cNvSpPr/>
      </xdr:nvSpPr>
      <xdr:spPr>
        <a:xfrm>
          <a:off x="2286000" y="10982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121030</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1955800" y="107509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63</xdr:row>
      <xdr:rowOff>70394</xdr:rowOff>
    </xdr:from>
    <xdr:to>
      <xdr:col>7</xdr:col>
      <xdr:colOff>31750</xdr:colOff>
      <xdr:row>64</xdr:row>
      <xdr:rowOff>544</xdr:rowOff>
    </xdr:to>
    <xdr:sp macro="" textlink="">
      <xdr:nvSpPr>
        <xdr:cNvPr id="145" name="フローチャート: 判断 144">
          <a:extLst>
            <a:ext uri="{FF2B5EF4-FFF2-40B4-BE49-F238E27FC236}">
              <a16:creationId xmlns:a16="http://schemas.microsoft.com/office/drawing/2014/main" id="{00000000-0008-0000-0300-000091000000}"/>
            </a:ext>
          </a:extLst>
        </xdr:cNvPr>
        <xdr:cNvSpPr/>
      </xdr:nvSpPr>
      <xdr:spPr>
        <a:xfrm>
          <a:off x="1397000" y="10871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10721</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1066800" y="10640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65</xdr:row>
      <xdr:rowOff>68762</xdr:rowOff>
    </xdr:from>
    <xdr:to>
      <xdr:col>23</xdr:col>
      <xdr:colOff>184150</xdr:colOff>
      <xdr:row>65</xdr:row>
      <xdr:rowOff>170362</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4902200" y="11213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65</xdr:row>
      <xdr:rowOff>40839</xdr:rowOff>
    </xdr:from>
    <xdr:ext cx="762000" cy="259045"/>
    <xdr:sp macro="" textlink="">
      <xdr:nvSpPr>
        <xdr:cNvPr id="153" name="財政構造の弾力性該当値テキスト">
          <a:extLst>
            <a:ext uri="{FF2B5EF4-FFF2-40B4-BE49-F238E27FC236}">
              <a16:creationId xmlns:a16="http://schemas.microsoft.com/office/drawing/2014/main" id="{00000000-0008-0000-0300-000099000000}"/>
            </a:ext>
          </a:extLst>
        </xdr:cNvPr>
        <xdr:cNvSpPr txBox="1"/>
      </xdr:nvSpPr>
      <xdr:spPr>
        <a:xfrm>
          <a:off x="5041900" y="11185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64</xdr:row>
      <xdr:rowOff>143691</xdr:rowOff>
    </xdr:from>
    <xdr:to>
      <xdr:col>19</xdr:col>
      <xdr:colOff>184150</xdr:colOff>
      <xdr:row>65</xdr:row>
      <xdr:rowOff>73841</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4064000" y="111164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58618</xdr:rowOff>
    </xdr:from>
    <xdr:ext cx="7366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3733800" y="112028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163467</xdr:rowOff>
    </xdr:from>
    <xdr:to>
      <xdr:col>15</xdr:col>
      <xdr:colOff>133350</xdr:colOff>
      <xdr:row>64</xdr:row>
      <xdr:rowOff>93617</xdr:rowOff>
    </xdr:to>
    <xdr:sp macro="" textlink="">
      <xdr:nvSpPr>
        <xdr:cNvPr id="156" name="楕円 155">
          <a:extLst>
            <a:ext uri="{FF2B5EF4-FFF2-40B4-BE49-F238E27FC236}">
              <a16:creationId xmlns:a16="http://schemas.microsoft.com/office/drawing/2014/main" id="{00000000-0008-0000-0300-00009C000000}"/>
            </a:ext>
          </a:extLst>
        </xdr:cNvPr>
        <xdr:cNvSpPr/>
      </xdr:nvSpPr>
      <xdr:spPr>
        <a:xfrm>
          <a:off x="3175000" y="109648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78394</xdr:rowOff>
    </xdr:from>
    <xdr:ext cx="762000" cy="259045"/>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2844800" y="110511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65</xdr:row>
      <xdr:rowOff>61867</xdr:rowOff>
    </xdr:from>
    <xdr:to>
      <xdr:col>11</xdr:col>
      <xdr:colOff>82550</xdr:colOff>
      <xdr:row>65</xdr:row>
      <xdr:rowOff>163467</xdr:rowOff>
    </xdr:to>
    <xdr:sp macro="" textlink="">
      <xdr:nvSpPr>
        <xdr:cNvPr id="158" name="楕円 157">
          <a:extLst>
            <a:ext uri="{FF2B5EF4-FFF2-40B4-BE49-F238E27FC236}">
              <a16:creationId xmlns:a16="http://schemas.microsoft.com/office/drawing/2014/main" id="{00000000-0008-0000-0300-00009E000000}"/>
            </a:ext>
          </a:extLst>
        </xdr:cNvPr>
        <xdr:cNvSpPr/>
      </xdr:nvSpPr>
      <xdr:spPr>
        <a:xfrm>
          <a:off x="2286000" y="11206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148244</xdr:rowOff>
    </xdr:from>
    <xdr:ext cx="762000" cy="259045"/>
    <xdr:sp macro="" textlink="">
      <xdr:nvSpPr>
        <xdr:cNvPr id="159" name="テキスト ボックス 158">
          <a:extLst>
            <a:ext uri="{FF2B5EF4-FFF2-40B4-BE49-F238E27FC236}">
              <a16:creationId xmlns:a16="http://schemas.microsoft.com/office/drawing/2014/main" id="{00000000-0008-0000-0300-00009F000000}"/>
            </a:ext>
          </a:extLst>
        </xdr:cNvPr>
        <xdr:cNvSpPr txBox="1"/>
      </xdr:nvSpPr>
      <xdr:spPr>
        <a:xfrm>
          <a:off x="1955800" y="1129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65</xdr:row>
      <xdr:rowOff>10160</xdr:rowOff>
    </xdr:from>
    <xdr:to>
      <xdr:col>7</xdr:col>
      <xdr:colOff>31750</xdr:colOff>
      <xdr:row>65</xdr:row>
      <xdr:rowOff>111760</xdr:rowOff>
    </xdr:to>
    <xdr:sp macro="" textlink="">
      <xdr:nvSpPr>
        <xdr:cNvPr id="160" name="楕円 159">
          <a:extLst>
            <a:ext uri="{FF2B5EF4-FFF2-40B4-BE49-F238E27FC236}">
              <a16:creationId xmlns:a16="http://schemas.microsoft.com/office/drawing/2014/main" id="{00000000-0008-0000-0300-0000A0000000}"/>
            </a:ext>
          </a:extLst>
        </xdr:cNvPr>
        <xdr:cNvSpPr/>
      </xdr:nvSpPr>
      <xdr:spPr>
        <a:xfrm>
          <a:off x="1397000" y="11154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96537</xdr:rowOff>
    </xdr:from>
    <xdr:ext cx="762000" cy="259045"/>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1066800" y="11240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4" name="テキスト ボックス 163">
          <a:extLst>
            <a:ext uri="{FF2B5EF4-FFF2-40B4-BE49-F238E27FC236}">
              <a16:creationId xmlns:a16="http://schemas.microsoft.com/office/drawing/2014/main" id="{00000000-0008-0000-0300-0000A4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[318,158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148,893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3" name="正方形/長方形 172">
          <a:extLst>
            <a:ext uri="{FF2B5EF4-FFF2-40B4-BE49-F238E27FC236}">
              <a16:creationId xmlns:a16="http://schemas.microsoft.com/office/drawing/2014/main" id="{00000000-0008-0000-0300-0000AD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今年度、人件費・物件費等の状況は類似団体平均を下回っている。下回っている主な要因としては退職等による人件費の減、及び長期契約の導入等による物件費等の抑制が主な要因である。今後も引き続き経費節減に努めていく。</a:t>
          </a:r>
        </a:p>
      </xdr:txBody>
    </xdr:sp>
    <xdr:clientData/>
  </xdr:twoCellAnchor>
  <xdr:oneCellAnchor>
    <xdr:from>
      <xdr:col>3</xdr:col>
      <xdr:colOff>95250</xdr:colOff>
      <xdr:row>77</xdr:row>
      <xdr:rowOff>6350</xdr:rowOff>
    </xdr:from>
    <xdr:ext cx="349839" cy="225703"/>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1" name="テキスト ボックス 180">
          <a:extLst>
            <a:ext uri="{FF2B5EF4-FFF2-40B4-BE49-F238E27FC236}">
              <a16:creationId xmlns:a16="http://schemas.microsoft.com/office/drawing/2014/main" id="{00000000-0008-0000-0300-0000B5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3" name="テキスト ボックス 182">
          <a:extLst>
            <a:ext uri="{FF2B5EF4-FFF2-40B4-BE49-F238E27FC236}">
              <a16:creationId xmlns:a16="http://schemas.microsoft.com/office/drawing/2014/main" id="{00000000-0008-0000-0300-0000B7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5" name="テキスト ボックス 184">
          <a:extLst>
            <a:ext uri="{FF2B5EF4-FFF2-40B4-BE49-F238E27FC236}">
              <a16:creationId xmlns:a16="http://schemas.microsoft.com/office/drawing/2014/main" id="{00000000-0008-0000-0300-0000B9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7" name="テキスト ボックス 186">
          <a:extLst>
            <a:ext uri="{FF2B5EF4-FFF2-40B4-BE49-F238E27FC236}">
              <a16:creationId xmlns:a16="http://schemas.microsoft.com/office/drawing/2014/main" id="{00000000-0008-0000-0300-0000BB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9" name="テキスト ボックス 188">
          <a:extLst>
            <a:ext uri="{FF2B5EF4-FFF2-40B4-BE49-F238E27FC236}">
              <a16:creationId xmlns:a16="http://schemas.microsoft.com/office/drawing/2014/main" id="{00000000-0008-0000-0300-0000BD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75313</xdr:rowOff>
    </xdr:from>
    <xdr:to>
      <xdr:col>23</xdr:col>
      <xdr:colOff>133350</xdr:colOff>
      <xdr:row>90</xdr:row>
      <xdr:rowOff>29609</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962763"/>
          <a:ext cx="0" cy="14973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1686</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32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1,494,190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29609</xdr:rowOff>
    </xdr:from>
    <xdr:to>
      <xdr:col>24</xdr:col>
      <xdr:colOff>12700</xdr:colOff>
      <xdr:row>90</xdr:row>
      <xdr:rowOff>29609</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601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79</xdr:row>
      <xdr:rowOff>161690</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706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191,071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75313</xdr:rowOff>
    </xdr:from>
    <xdr:to>
      <xdr:col>24</xdr:col>
      <xdr:colOff>12700</xdr:colOff>
      <xdr:row>81</xdr:row>
      <xdr:rowOff>75313</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96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31307</xdr:rowOff>
    </xdr:from>
    <xdr:to>
      <xdr:col>23</xdr:col>
      <xdr:colOff>133350</xdr:colOff>
      <xdr:row>82</xdr:row>
      <xdr:rowOff>49893</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90207"/>
          <a:ext cx="838200" cy="1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82</xdr:row>
      <xdr:rowOff>80444</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13934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413,257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108367</xdr:rowOff>
    </xdr:from>
    <xdr:to>
      <xdr:col>23</xdr:col>
      <xdr:colOff>184150</xdr:colOff>
      <xdr:row>83</xdr:row>
      <xdr:rowOff>38517</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167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7855</xdr:rowOff>
    </xdr:from>
    <xdr:to>
      <xdr:col>19</xdr:col>
      <xdr:colOff>133350</xdr:colOff>
      <xdr:row>82</xdr:row>
      <xdr:rowOff>31307</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66755"/>
          <a:ext cx="889000" cy="234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101640</xdr:rowOff>
    </xdr:from>
    <xdr:to>
      <xdr:col>19</xdr:col>
      <xdr:colOff>184150</xdr:colOff>
      <xdr:row>83</xdr:row>
      <xdr:rowOff>31790</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160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16567</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2469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143202</xdr:rowOff>
    </xdr:from>
    <xdr:to>
      <xdr:col>15</xdr:col>
      <xdr:colOff>82550</xdr:colOff>
      <xdr:row>82</xdr:row>
      <xdr:rowOff>7855</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30652"/>
          <a:ext cx="889000" cy="361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78246</xdr:rowOff>
    </xdr:from>
    <xdr:to>
      <xdr:col>15</xdr:col>
      <xdr:colOff>133350</xdr:colOff>
      <xdr:row>83</xdr:row>
      <xdr:rowOff>8396</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137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164623</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2235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126149</xdr:rowOff>
    </xdr:from>
    <xdr:to>
      <xdr:col>11</xdr:col>
      <xdr:colOff>31750</xdr:colOff>
      <xdr:row>81</xdr:row>
      <xdr:rowOff>143202</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4013599"/>
          <a:ext cx="8890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71158</xdr:rowOff>
    </xdr:from>
    <xdr:to>
      <xdr:col>11</xdr:col>
      <xdr:colOff>82550</xdr:colOff>
      <xdr:row>83</xdr:row>
      <xdr:rowOff>1308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130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157535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2164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380,876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41542</xdr:rowOff>
    </xdr:from>
    <xdr:to>
      <xdr:col>7</xdr:col>
      <xdr:colOff>31750</xdr:colOff>
      <xdr:row>82</xdr:row>
      <xdr:rowOff>143142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00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127919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18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355,101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170543</xdr:rowOff>
    </xdr:from>
    <xdr:to>
      <xdr:col>23</xdr:col>
      <xdr:colOff>184150</xdr:colOff>
      <xdr:row>82</xdr:row>
      <xdr:rowOff>100693</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057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15620</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03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318,158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151957</xdr:rowOff>
    </xdr:from>
    <xdr:to>
      <xdr:col>19</xdr:col>
      <xdr:colOff>184150</xdr:colOff>
      <xdr:row>82</xdr:row>
      <xdr:rowOff>82107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3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92284</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082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301,983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128505</xdr:rowOff>
    </xdr:from>
    <xdr:to>
      <xdr:col>15</xdr:col>
      <xdr:colOff>133350</xdr:colOff>
      <xdr:row>82</xdr:row>
      <xdr:rowOff>58655</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4015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68832</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84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92402</xdr:rowOff>
    </xdr:from>
    <xdr:to>
      <xdr:col>11</xdr:col>
      <xdr:colOff>82550</xdr:colOff>
      <xdr:row>82</xdr:row>
      <xdr:rowOff>22552</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79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32729</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4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75349</xdr:rowOff>
    </xdr:from>
    <xdr:to>
      <xdr:col>7</xdr:col>
      <xdr:colOff>31750</xdr:colOff>
      <xdr:row>82</xdr:row>
      <xdr:rowOff>5499</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627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15676</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7316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235,312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[101.9]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類似団体平均を６．５ポイント上回っている。これは経験年数階層区分での職員数に偏りがあるためである。給与水準の適正化に努める。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なお、平成</a:t>
          </a:r>
          <a:r>
            <a:rPr kumimoji="1" lang="en-US" altLang="ja-JP" sz="1300">
              <a:latin typeface="ＭＳ Ｐゴシック" panose="020B0600070205080204" pitchFamily="50" charset="-128"/>
              <a:ea typeface="ＭＳ Ｐゴシック" panose="020B0600070205080204" pitchFamily="50" charset="-128"/>
            </a:rPr>
            <a:t>30</a:t>
          </a:r>
          <a:r>
            <a:rPr kumimoji="1" lang="ja-JP" altLang="en-US" sz="1300">
              <a:latin typeface="ＭＳ Ｐゴシック" panose="020B0600070205080204" pitchFamily="50" charset="-128"/>
              <a:ea typeface="ＭＳ Ｐゴシック" panose="020B0600070205080204" pitchFamily="50" charset="-128"/>
            </a:rPr>
            <a:t>年調査結果が未公表のため、前年度の数値を引用しております。</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66039</xdr:rowOff>
    </xdr:from>
    <xdr:to>
      <xdr:col>81</xdr:col>
      <xdr:colOff>44450</xdr:colOff>
      <xdr:row>89</xdr:row>
      <xdr:rowOff>63818</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953489"/>
          <a:ext cx="0" cy="13693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35895</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294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63818</xdr:rowOff>
    </xdr:from>
    <xdr:to>
      <xdr:col>81</xdr:col>
      <xdr:colOff>133350</xdr:colOff>
      <xdr:row>89</xdr:row>
      <xdr:rowOff>63818</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3228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152416</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696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66039</xdr:rowOff>
    </xdr:from>
    <xdr:to>
      <xdr:col>81</xdr:col>
      <xdr:colOff>133350</xdr:colOff>
      <xdr:row>81</xdr:row>
      <xdr:rowOff>66039</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953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89</xdr:row>
      <xdr:rowOff>63818</xdr:rowOff>
    </xdr:from>
    <xdr:to>
      <xdr:col>81</xdr:col>
      <xdr:colOff>44450</xdr:colOff>
      <xdr:row>89</xdr:row>
      <xdr:rowOff>63818</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532286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151782</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72503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135255</xdr:rowOff>
    </xdr:from>
    <xdr:to>
      <xdr:col>81</xdr:col>
      <xdr:colOff>95250</xdr:colOff>
      <xdr:row>87</xdr:row>
      <xdr:rowOff>65405</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88</xdr:row>
      <xdr:rowOff>156845</xdr:rowOff>
    </xdr:from>
    <xdr:to>
      <xdr:col>77</xdr:col>
      <xdr:colOff>44450</xdr:colOff>
      <xdr:row>89</xdr:row>
      <xdr:rowOff>63818</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a:off x="15290800" y="15244445"/>
          <a:ext cx="889000" cy="78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123189</xdr:rowOff>
    </xdr:from>
    <xdr:to>
      <xdr:col>77</xdr:col>
      <xdr:colOff>95250</xdr:colOff>
      <xdr:row>87</xdr:row>
      <xdr:rowOff>53339</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867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85</xdr:row>
      <xdr:rowOff>63516</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63676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88</xdr:row>
      <xdr:rowOff>54293</xdr:rowOff>
    </xdr:from>
    <xdr:to>
      <xdr:col>72</xdr:col>
      <xdr:colOff>203200</xdr:colOff>
      <xdr:row>88</xdr:row>
      <xdr:rowOff>156845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5141893"/>
          <a:ext cx="889000" cy="1025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135255</xdr:rowOff>
    </xdr:from>
    <xdr:to>
      <xdr:col>73</xdr:col>
      <xdr:colOff>44450</xdr:colOff>
      <xdr:row>87</xdr:row>
      <xdr:rowOff>65405</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879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85</xdr:row>
      <xdr:rowOff>75582</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6488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88</xdr:row>
      <xdr:rowOff>54293</xdr:rowOff>
    </xdr:from>
    <xdr:to>
      <xdr:col>68</xdr:col>
      <xdr:colOff>152400</xdr:colOff>
      <xdr:row>88</xdr:row>
      <xdr:rowOff>114618</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flipV="1">
          <a:off x="13512800" y="15141893"/>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111125</xdr:rowOff>
    </xdr:from>
    <xdr:to>
      <xdr:col>68</xdr:col>
      <xdr:colOff>203200</xdr:colOff>
      <xdr:row>87</xdr:row>
      <xdr:rowOff>41275</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855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51452</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624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86995</xdr:rowOff>
    </xdr:from>
    <xdr:to>
      <xdr:col>64</xdr:col>
      <xdr:colOff>152400</xdr:colOff>
      <xdr:row>87</xdr:row>
      <xdr:rowOff>17145</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83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27322</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6005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89</xdr:row>
      <xdr:rowOff>13018</xdr:rowOff>
    </xdr:from>
    <xdr:to>
      <xdr:col>81</xdr:col>
      <xdr:colOff>95250</xdr:colOff>
      <xdr:row>89</xdr:row>
      <xdr:rowOff>114618</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527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80345</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5167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89</xdr:row>
      <xdr:rowOff>13018</xdr:rowOff>
    </xdr:from>
    <xdr:to>
      <xdr:col>77</xdr:col>
      <xdr:colOff>95250</xdr:colOff>
      <xdr:row>89</xdr:row>
      <xdr:rowOff>114618</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52720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89</xdr:row>
      <xdr:rowOff>99395</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53584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88</xdr:row>
      <xdr:rowOff>106045</xdr:rowOff>
    </xdr:from>
    <xdr:to>
      <xdr:col>73</xdr:col>
      <xdr:colOff>44450</xdr:colOff>
      <xdr:row>89</xdr:row>
      <xdr:rowOff>36195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5193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89</xdr:row>
      <xdr:rowOff>20972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52800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88</xdr:row>
      <xdr:rowOff>3493</xdr:rowOff>
    </xdr:from>
    <xdr:to>
      <xdr:col>68</xdr:col>
      <xdr:colOff>203200</xdr:colOff>
      <xdr:row>88</xdr:row>
      <xdr:rowOff>105093</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50910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88</xdr:row>
      <xdr:rowOff>89870</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5177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88</xdr:row>
      <xdr:rowOff>63818</xdr:rowOff>
    </xdr:from>
    <xdr:to>
      <xdr:col>64</xdr:col>
      <xdr:colOff>152400</xdr:colOff>
      <xdr:row>88</xdr:row>
      <xdr:rowOff>165418</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5151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88</xdr:row>
      <xdr:rowOff>150195</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52377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64</xdr:col>
      <xdr:colOff>41573</xdr:colOff>
      <xdr:row>53</xdr:row>
      <xdr:rowOff>101600</xdr:rowOff>
    </xdr:from>
    <xdr:ext cx="2050454"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人口千人当たり職員数</a:t>
          </a:r>
        </a:p>
      </xdr:txBody>
    </xdr:sp>
    <xdr:clientData/>
  </xdr:oneCellAnchor>
  <xdr:oneCellAnchor>
    <xdr:from>
      <xdr:col>74</xdr:col>
      <xdr:colOff>123528</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人口千人当たり職員数の分析欄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これまでと同水準で推移しており前年比０．２９ポイント増加し、類似団体平均を５．２５ポイント下回っている。近年定年前退職者も増えており、このことによる行政サービスが低下とならないように計画的に職員採用を行っていく予定である。今後の事務事業の見直しを併せて適正な人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9" name="定員管理の状況グラフ枠">
          <a:extLst>
            <a:ext uri="{FF2B5EF4-FFF2-40B4-BE49-F238E27FC236}">
              <a16:creationId xmlns:a16="http://schemas.microsoft.com/office/drawing/2014/main" id="{00000000-0008-0000-0300-000035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157759</xdr:rowOff>
    </xdr:from>
    <xdr:to>
      <xdr:col>81</xdr:col>
      <xdr:colOff>44450</xdr:colOff>
      <xdr:row>67</xdr:row>
      <xdr:rowOff>11240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flipV="1">
          <a:off x="17018000" y="10273309"/>
          <a:ext cx="0" cy="12250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154767</xdr:rowOff>
    </xdr:from>
    <xdr:ext cx="762000" cy="259045"/>
    <xdr:sp macro="" textlink="">
      <xdr:nvSpPr>
        <xdr:cNvPr id="311" name="定員管理の状況最小値テキスト">
          <a:extLst>
            <a:ext uri="{FF2B5EF4-FFF2-40B4-BE49-F238E27FC236}">
              <a16:creationId xmlns:a16="http://schemas.microsoft.com/office/drawing/2014/main" id="{00000000-0008-0000-0300-000037010000}"/>
            </a:ext>
          </a:extLst>
        </xdr:cNvPr>
        <xdr:cNvSpPr txBox="1"/>
      </xdr:nvSpPr>
      <xdr:spPr>
        <a:xfrm>
          <a:off x="17106900" y="11470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11240</xdr:rowOff>
    </xdr:from>
    <xdr:to>
      <xdr:col>81</xdr:col>
      <xdr:colOff>133350</xdr:colOff>
      <xdr:row>67</xdr:row>
      <xdr:rowOff>11240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6929100" y="11498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72686</xdr:rowOff>
    </xdr:from>
    <xdr:ext cx="762000" cy="259045"/>
    <xdr:sp macro="" textlink="">
      <xdr:nvSpPr>
        <xdr:cNvPr id="313" name="定員管理の状況最大値テキスト">
          <a:extLst>
            <a:ext uri="{FF2B5EF4-FFF2-40B4-BE49-F238E27FC236}">
              <a16:creationId xmlns:a16="http://schemas.microsoft.com/office/drawing/2014/main" id="{00000000-0008-0000-0300-000039010000}"/>
            </a:ext>
          </a:extLst>
        </xdr:cNvPr>
        <xdr:cNvSpPr txBox="1"/>
      </xdr:nvSpPr>
      <xdr:spPr>
        <a:xfrm>
          <a:off x="17106900" y="100167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157759</xdr:rowOff>
    </xdr:from>
    <xdr:to>
      <xdr:col>81</xdr:col>
      <xdr:colOff>133350</xdr:colOff>
      <xdr:row>59</xdr:row>
      <xdr:rowOff>157759</xdr:rowOff>
    </xdr:to>
    <xdr:cxnSp macro="">
      <xdr:nvCxnSpPr>
        <xdr:cNvPr id="314" name="直線コネクタ 313">
          <a:extLst>
            <a:ext uri="{FF2B5EF4-FFF2-40B4-BE49-F238E27FC236}">
              <a16:creationId xmlns:a16="http://schemas.microsoft.com/office/drawing/2014/main" id="{00000000-0008-0000-0300-00003A010000}"/>
            </a:ext>
          </a:extLst>
        </xdr:cNvPr>
        <xdr:cNvCxnSpPr/>
      </xdr:nvCxnSpPr>
      <xdr:spPr>
        <a:xfrm>
          <a:off x="16929100" y="102733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1384</xdr:rowOff>
    </xdr:from>
    <xdr:to>
      <xdr:col>81</xdr:col>
      <xdr:colOff>44450</xdr:colOff>
      <xdr:row>61</xdr:row>
      <xdr:rowOff>8382</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179800" y="10459834"/>
          <a:ext cx="838200" cy="6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56342</xdr:rowOff>
    </xdr:from>
    <xdr:ext cx="762000" cy="259045"/>
    <xdr:sp macro="" textlink="">
      <xdr:nvSpPr>
        <xdr:cNvPr id="316" name="定員管理の状況平均値テキスト">
          <a:extLst>
            <a:ext uri="{FF2B5EF4-FFF2-40B4-BE49-F238E27FC236}">
              <a16:creationId xmlns:a16="http://schemas.microsoft.com/office/drawing/2014/main" id="{00000000-0008-0000-0300-00003C010000}"/>
            </a:ext>
          </a:extLst>
        </xdr:cNvPr>
        <xdr:cNvSpPr txBox="1"/>
      </xdr:nvSpPr>
      <xdr:spPr>
        <a:xfrm>
          <a:off x="17106900" y="10514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84265</xdr:rowOff>
    </xdr:from>
    <xdr:to>
      <xdr:col>81</xdr:col>
      <xdr:colOff>95250</xdr:colOff>
      <xdr:row>62</xdr:row>
      <xdr:rowOff>14415</xdr:rowOff>
    </xdr:to>
    <xdr:sp macro="" textlink="">
      <xdr:nvSpPr>
        <xdr:cNvPr id="317" name="フローチャート: 判断 316">
          <a:extLst>
            <a:ext uri="{FF2B5EF4-FFF2-40B4-BE49-F238E27FC236}">
              <a16:creationId xmlns:a16="http://schemas.microsoft.com/office/drawing/2014/main" id="{00000000-0008-0000-0300-00003D010000}"/>
            </a:ext>
          </a:extLst>
        </xdr:cNvPr>
        <xdr:cNvSpPr/>
      </xdr:nvSpPr>
      <xdr:spPr>
        <a:xfrm>
          <a:off x="16967200" y="105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166560</xdr:rowOff>
    </xdr:from>
    <xdr:to>
      <xdr:col>77</xdr:col>
      <xdr:colOff>44450</xdr:colOff>
      <xdr:row>61</xdr:row>
      <xdr:rowOff>1384</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5290800" y="10453560"/>
          <a:ext cx="889000" cy="6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86678</xdr:rowOff>
    </xdr:from>
    <xdr:to>
      <xdr:col>77</xdr:col>
      <xdr:colOff>95250</xdr:colOff>
      <xdr:row>62</xdr:row>
      <xdr:rowOff>16828</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6129000" y="1054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1605</xdr:rowOff>
    </xdr:from>
    <xdr:ext cx="7366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5798800" y="106315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159321</xdr:rowOff>
    </xdr:from>
    <xdr:to>
      <xdr:col>72</xdr:col>
      <xdr:colOff>203200</xdr:colOff>
      <xdr:row>60</xdr:row>
      <xdr:rowOff>166560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4401800" y="10446321"/>
          <a:ext cx="889000" cy="7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73647</xdr:rowOff>
    </xdr:from>
    <xdr:to>
      <xdr:col>73</xdr:col>
      <xdr:colOff>44450</xdr:colOff>
      <xdr:row>62</xdr:row>
      <xdr:rowOff>3797</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5240000" y="105320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160024</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4909800" y="106184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134950</xdr:rowOff>
    </xdr:from>
    <xdr:to>
      <xdr:col>68</xdr:col>
      <xdr:colOff>152400</xdr:colOff>
      <xdr:row>60</xdr:row>
      <xdr:rowOff>159321</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3512800" y="10421950"/>
          <a:ext cx="889000" cy="24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70993</xdr:rowOff>
    </xdr:from>
    <xdr:to>
      <xdr:col>68</xdr:col>
      <xdr:colOff>203200</xdr:colOff>
      <xdr:row>62</xdr:row>
      <xdr:rowOff>1143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4351000" y="10529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157370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020800" y="10615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59169</xdr:rowOff>
    </xdr:from>
    <xdr:to>
      <xdr:col>64</xdr:col>
      <xdr:colOff>152400</xdr:colOff>
      <xdr:row>61</xdr:row>
      <xdr:rowOff>160769</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3462000" y="10517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61</xdr:row>
      <xdr:rowOff>145546</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3131800" y="106039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0" name="テキスト ボックス 329">
          <a:extLst>
            <a:ext uri="{FF2B5EF4-FFF2-40B4-BE49-F238E27FC236}">
              <a16:creationId xmlns:a16="http://schemas.microsoft.com/office/drawing/2014/main" id="{00000000-0008-0000-0300-00004A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129032</xdr:rowOff>
    </xdr:from>
    <xdr:to>
      <xdr:col>81</xdr:col>
      <xdr:colOff>95250</xdr:colOff>
      <xdr:row>61</xdr:row>
      <xdr:rowOff>59182</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6967200" y="10416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59</xdr:row>
      <xdr:rowOff>145559</xdr:rowOff>
    </xdr:from>
    <xdr:ext cx="762000" cy="259045"/>
    <xdr:sp macro="" textlink="">
      <xdr:nvSpPr>
        <xdr:cNvPr id="335" name="定員管理の状況該当値テキスト">
          <a:extLst>
            <a:ext uri="{FF2B5EF4-FFF2-40B4-BE49-F238E27FC236}">
              <a16:creationId xmlns:a16="http://schemas.microsoft.com/office/drawing/2014/main" id="{00000000-0008-0000-0300-00004F010000}"/>
            </a:ext>
          </a:extLst>
        </xdr:cNvPr>
        <xdr:cNvSpPr txBox="1"/>
      </xdr:nvSpPr>
      <xdr:spPr>
        <a:xfrm>
          <a:off x="17106900" y="102611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122034</xdr:rowOff>
    </xdr:from>
    <xdr:to>
      <xdr:col>77</xdr:col>
      <xdr:colOff>95250</xdr:colOff>
      <xdr:row>61</xdr:row>
      <xdr:rowOff>52184</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6129000" y="10409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62361</xdr:rowOff>
    </xdr:from>
    <xdr:ext cx="7366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5798800" y="101779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115760</xdr:rowOff>
    </xdr:from>
    <xdr:to>
      <xdr:col>73</xdr:col>
      <xdr:colOff>44450</xdr:colOff>
      <xdr:row>61</xdr:row>
      <xdr:rowOff>45910</xdr:rowOff>
    </xdr:to>
    <xdr:sp macro="" textlink="">
      <xdr:nvSpPr>
        <xdr:cNvPr id="338" name="楕円 337">
          <a:extLst>
            <a:ext uri="{FF2B5EF4-FFF2-40B4-BE49-F238E27FC236}">
              <a16:creationId xmlns:a16="http://schemas.microsoft.com/office/drawing/2014/main" id="{00000000-0008-0000-0300-000052010000}"/>
            </a:ext>
          </a:extLst>
        </xdr:cNvPr>
        <xdr:cNvSpPr/>
      </xdr:nvSpPr>
      <xdr:spPr>
        <a:xfrm>
          <a:off x="15240000" y="10402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56087</xdr:rowOff>
    </xdr:from>
    <xdr:ext cx="762000" cy="259045"/>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4909800" y="1017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108521</xdr:rowOff>
    </xdr:from>
    <xdr:to>
      <xdr:col>68</xdr:col>
      <xdr:colOff>203200</xdr:colOff>
      <xdr:row>61</xdr:row>
      <xdr:rowOff>38671</xdr:rowOff>
    </xdr:to>
    <xdr:sp macro="" textlink="">
      <xdr:nvSpPr>
        <xdr:cNvPr id="340" name="楕円 339">
          <a:extLst>
            <a:ext uri="{FF2B5EF4-FFF2-40B4-BE49-F238E27FC236}">
              <a16:creationId xmlns:a16="http://schemas.microsoft.com/office/drawing/2014/main" id="{00000000-0008-0000-0300-000054010000}"/>
            </a:ext>
          </a:extLst>
        </xdr:cNvPr>
        <xdr:cNvSpPr/>
      </xdr:nvSpPr>
      <xdr:spPr>
        <a:xfrm>
          <a:off x="14351000" y="103955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48848</xdr:rowOff>
    </xdr:from>
    <xdr:ext cx="762000" cy="259045"/>
    <xdr:sp macro="" textlink="">
      <xdr:nvSpPr>
        <xdr:cNvPr id="341" name="テキスト ボックス 340">
          <a:extLst>
            <a:ext uri="{FF2B5EF4-FFF2-40B4-BE49-F238E27FC236}">
              <a16:creationId xmlns:a16="http://schemas.microsoft.com/office/drawing/2014/main" id="{00000000-0008-0000-0300-000055010000}"/>
            </a:ext>
          </a:extLst>
        </xdr:cNvPr>
        <xdr:cNvSpPr txBox="1"/>
      </xdr:nvSpPr>
      <xdr:spPr>
        <a:xfrm>
          <a:off x="14020800" y="101643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84150</xdr:rowOff>
    </xdr:from>
    <xdr:to>
      <xdr:col>64</xdr:col>
      <xdr:colOff>152400</xdr:colOff>
      <xdr:row>61</xdr:row>
      <xdr:rowOff>14300</xdr:rowOff>
    </xdr:to>
    <xdr:sp macro="" textlink="">
      <xdr:nvSpPr>
        <xdr:cNvPr id="342" name="楕円 341">
          <a:extLst>
            <a:ext uri="{FF2B5EF4-FFF2-40B4-BE49-F238E27FC236}">
              <a16:creationId xmlns:a16="http://schemas.microsoft.com/office/drawing/2014/main" id="{00000000-0008-0000-0300-000056010000}"/>
            </a:ext>
          </a:extLst>
        </xdr:cNvPr>
        <xdr:cNvSpPr/>
      </xdr:nvSpPr>
      <xdr:spPr>
        <a:xfrm>
          <a:off x="13462000" y="10371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24477</xdr:rowOff>
    </xdr:from>
    <xdr:ext cx="762000" cy="259045"/>
    <xdr:sp macro="" textlink="">
      <xdr:nvSpPr>
        <xdr:cNvPr id="343" name="テキスト ボックス 342">
          <a:extLst>
            <a:ext uri="{FF2B5EF4-FFF2-40B4-BE49-F238E27FC236}">
              <a16:creationId xmlns:a16="http://schemas.microsoft.com/office/drawing/2014/main" id="{00000000-0008-0000-0300-000057010000}"/>
            </a:ext>
          </a:extLst>
        </xdr:cNvPr>
        <xdr:cNvSpPr txBox="1"/>
      </xdr:nvSpPr>
      <xdr:spPr>
        <a:xfrm>
          <a:off x="13131800" y="10140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5" name="テキスト ボックス 344">
          <a:extLst>
            <a:ext uri="{FF2B5EF4-FFF2-40B4-BE49-F238E27FC236}">
              <a16:creationId xmlns:a16="http://schemas.microsoft.com/office/drawing/2014/main" id="{00000000-0008-0000-0300-000059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6" name="テキスト ボックス 355">
          <a:extLst>
            <a:ext uri="{FF2B5EF4-FFF2-40B4-BE49-F238E27FC236}">
              <a16:creationId xmlns:a16="http://schemas.microsoft.com/office/drawing/2014/main" id="{00000000-0008-0000-0300-000064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地方債の償還金がピークを越えたことなどにより、近年改善傾向にはあるが、今年度については、普通交付税額及び臨時財政対策債発行可能額の減少により０．１ポイント増加し、類似団体平均をみても３．６ポイント上回っている。公営企業繰出しがピークを過ぎたものの、公債費については、計画的な起債発行に努め、比率の上昇を抑制していく。</a:t>
          </a:r>
        </a:p>
      </xdr:txBody>
    </xdr:sp>
    <xdr:clientData/>
  </xdr:twoCellAnchor>
  <xdr:oneCellAnchor>
    <xdr:from>
      <xdr:col>61</xdr:col>
      <xdr:colOff>6350</xdr:colOff>
      <xdr:row>32</xdr:row>
      <xdr:rowOff>101600</xdr:rowOff>
    </xdr:from>
    <xdr:ext cx="298543" cy="225703"/>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2" name="直線コネクタ 361">
          <a:extLst>
            <a:ext uri="{FF2B5EF4-FFF2-40B4-BE49-F238E27FC236}">
              <a16:creationId xmlns:a16="http://schemas.microsoft.com/office/drawing/2014/main" id="{00000000-0008-0000-0300-00006A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3" name="テキスト ボックス 362">
          <a:extLst>
            <a:ext uri="{FF2B5EF4-FFF2-40B4-BE49-F238E27FC236}">
              <a16:creationId xmlns:a16="http://schemas.microsoft.com/office/drawing/2014/main" id="{00000000-0008-0000-0300-00006B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4" name="直線コネクタ 363">
          <a:extLst>
            <a:ext uri="{FF2B5EF4-FFF2-40B4-BE49-F238E27FC236}">
              <a16:creationId xmlns:a16="http://schemas.microsoft.com/office/drawing/2014/main" id="{00000000-0008-0000-0300-00006C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5" name="テキスト ボックス 364">
          <a:extLst>
            <a:ext uri="{FF2B5EF4-FFF2-40B4-BE49-F238E27FC236}">
              <a16:creationId xmlns:a16="http://schemas.microsoft.com/office/drawing/2014/main" id="{00000000-0008-0000-0300-00006D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6" name="直線コネクタ 365">
          <a:extLst>
            <a:ext uri="{FF2B5EF4-FFF2-40B4-BE49-F238E27FC236}">
              <a16:creationId xmlns:a16="http://schemas.microsoft.com/office/drawing/2014/main" id="{00000000-0008-0000-0300-00006E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67" name="テキスト ボックス 366">
          <a:extLst>
            <a:ext uri="{FF2B5EF4-FFF2-40B4-BE49-F238E27FC236}">
              <a16:creationId xmlns:a16="http://schemas.microsoft.com/office/drawing/2014/main" id="{00000000-0008-0000-0300-00006F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0" name="公債費負担の状況グラフ枠">
          <a:extLst>
            <a:ext uri="{FF2B5EF4-FFF2-40B4-BE49-F238E27FC236}">
              <a16:creationId xmlns:a16="http://schemas.microsoft.com/office/drawing/2014/main" id="{00000000-0008-0000-0300-000072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36</xdr:row>
      <xdr:rowOff>48683</xdr:rowOff>
    </xdr:from>
    <xdr:to>
      <xdr:col>81</xdr:col>
      <xdr:colOff>44450</xdr:colOff>
      <xdr:row>45</xdr:row>
      <xdr:rowOff>106256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7018000" y="6220883"/>
          <a:ext cx="0" cy="16006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78333</xdr:rowOff>
    </xdr:from>
    <xdr:ext cx="762000" cy="259045"/>
    <xdr:sp macro="" textlink="">
      <xdr:nvSpPr>
        <xdr:cNvPr id="372" name="公債費負担の状況最小値テキスト">
          <a:extLst>
            <a:ext uri="{FF2B5EF4-FFF2-40B4-BE49-F238E27FC236}">
              <a16:creationId xmlns:a16="http://schemas.microsoft.com/office/drawing/2014/main" id="{00000000-0008-0000-0300-000074010000}"/>
            </a:ext>
          </a:extLst>
        </xdr:cNvPr>
        <xdr:cNvSpPr txBox="1"/>
      </xdr:nvSpPr>
      <xdr:spPr>
        <a:xfrm>
          <a:off x="17106900" y="7793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106256</xdr:rowOff>
    </xdr:from>
    <xdr:to>
      <xdr:col>81</xdr:col>
      <xdr:colOff>133350</xdr:colOff>
      <xdr:row>45</xdr:row>
      <xdr:rowOff>106256</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a:off x="16929100" y="7821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135060</xdr:rowOff>
    </xdr:from>
    <xdr:ext cx="762000" cy="259045"/>
    <xdr:sp macro="" textlink="">
      <xdr:nvSpPr>
        <xdr:cNvPr id="374" name="公債費負担の状況最大値テキスト">
          <a:extLst>
            <a:ext uri="{FF2B5EF4-FFF2-40B4-BE49-F238E27FC236}">
              <a16:creationId xmlns:a16="http://schemas.microsoft.com/office/drawing/2014/main" id="{00000000-0008-0000-0300-000076010000}"/>
            </a:ext>
          </a:extLst>
        </xdr:cNvPr>
        <xdr:cNvSpPr txBox="1"/>
      </xdr:nvSpPr>
      <xdr:spPr>
        <a:xfrm>
          <a:off x="17106900" y="59643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36</xdr:row>
      <xdr:rowOff>48683</xdr:rowOff>
    </xdr:from>
    <xdr:to>
      <xdr:col>81</xdr:col>
      <xdr:colOff>133350</xdr:colOff>
      <xdr:row>36</xdr:row>
      <xdr:rowOff>48683</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62208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63077</xdr:rowOff>
    </xdr:from>
    <xdr:to>
      <xdr:col>81</xdr:col>
      <xdr:colOff>44450</xdr:colOff>
      <xdr:row>43</xdr:row>
      <xdr:rowOff>71120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179800" y="7435427"/>
          <a:ext cx="8382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90187</xdr:rowOff>
    </xdr:from>
    <xdr:ext cx="762000" cy="259045"/>
    <xdr:sp macro="" textlink="">
      <xdr:nvSpPr>
        <xdr:cNvPr id="377" name="公債費負担の状況平均値テキスト">
          <a:extLst>
            <a:ext uri="{FF2B5EF4-FFF2-40B4-BE49-F238E27FC236}">
              <a16:creationId xmlns:a16="http://schemas.microsoft.com/office/drawing/2014/main" id="{00000000-0008-0000-0300-000079010000}"/>
            </a:ext>
          </a:extLst>
        </xdr:cNvPr>
        <xdr:cNvSpPr txBox="1"/>
      </xdr:nvSpPr>
      <xdr:spPr>
        <a:xfrm>
          <a:off x="17106900" y="69481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73660</xdr:rowOff>
    </xdr:from>
    <xdr:to>
      <xdr:col>81</xdr:col>
      <xdr:colOff>95250</xdr:colOff>
      <xdr:row>42</xdr:row>
      <xdr:rowOff>3810</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6967200" y="7103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46990</xdr:rowOff>
    </xdr:from>
    <xdr:to>
      <xdr:col>77</xdr:col>
      <xdr:colOff>44450</xdr:colOff>
      <xdr:row>43</xdr:row>
      <xdr:rowOff>63077</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5290800" y="7419340"/>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97790</xdr:rowOff>
    </xdr:from>
    <xdr:to>
      <xdr:col>77</xdr:col>
      <xdr:colOff>95250</xdr:colOff>
      <xdr:row>42</xdr:row>
      <xdr:rowOff>27940</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129000" y="7127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38117</xdr:rowOff>
    </xdr:from>
    <xdr:ext cx="7366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5798800" y="6896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46990</xdr:rowOff>
    </xdr:from>
    <xdr:to>
      <xdr:col>72</xdr:col>
      <xdr:colOff>203200</xdr:colOff>
      <xdr:row>43</xdr:row>
      <xdr:rowOff>79163</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flipV="1">
          <a:off x="14401800" y="7419340"/>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129963</xdr:rowOff>
    </xdr:from>
    <xdr:to>
      <xdr:col>73</xdr:col>
      <xdr:colOff>44450</xdr:colOff>
      <xdr:row>42</xdr:row>
      <xdr:rowOff>60113</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5240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70290</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4909800" y="692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79163</xdr:rowOff>
    </xdr:from>
    <xdr:to>
      <xdr:col>68</xdr:col>
      <xdr:colOff>152400</xdr:colOff>
      <xdr:row>43</xdr:row>
      <xdr:rowOff>143510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flipV="1">
          <a:off x="13512800" y="7451513"/>
          <a:ext cx="889000" cy="64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162137</xdr:rowOff>
    </xdr:from>
    <xdr:to>
      <xdr:col>68</xdr:col>
      <xdr:colOff>203200</xdr:colOff>
      <xdr:row>42</xdr:row>
      <xdr:rowOff>92287</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4351000" y="71915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102464</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020800" y="69604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42</xdr:row>
      <xdr:rowOff>71120</xdr:rowOff>
    </xdr:from>
    <xdr:to>
      <xdr:col>64</xdr:col>
      <xdr:colOff>152400</xdr:colOff>
      <xdr:row>43</xdr:row>
      <xdr:rowOff>1270</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3462000" y="727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11447</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3131800" y="7040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20320</xdr:rowOff>
    </xdr:from>
    <xdr:to>
      <xdr:col>81</xdr:col>
      <xdr:colOff>95250</xdr:colOff>
      <xdr:row>43</xdr:row>
      <xdr:rowOff>121920</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69672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42</xdr:row>
      <xdr:rowOff>163847</xdr:rowOff>
    </xdr:from>
    <xdr:ext cx="762000" cy="259045"/>
    <xdr:sp macro="" textlink="">
      <xdr:nvSpPr>
        <xdr:cNvPr id="396" name="公債費負担の状況該当値テキスト">
          <a:extLst>
            <a:ext uri="{FF2B5EF4-FFF2-40B4-BE49-F238E27FC236}">
              <a16:creationId xmlns:a16="http://schemas.microsoft.com/office/drawing/2014/main" id="{00000000-0008-0000-0300-00008C010000}"/>
            </a:ext>
          </a:extLst>
        </xdr:cNvPr>
        <xdr:cNvSpPr txBox="1"/>
      </xdr:nvSpPr>
      <xdr:spPr>
        <a:xfrm>
          <a:off x="17106900" y="7364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12277</xdr:rowOff>
    </xdr:from>
    <xdr:to>
      <xdr:col>77</xdr:col>
      <xdr:colOff>95250</xdr:colOff>
      <xdr:row>43</xdr:row>
      <xdr:rowOff>113877</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129000" y="7384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98654</xdr:rowOff>
    </xdr:from>
    <xdr:ext cx="736600" cy="259045"/>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5798800" y="74710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42</xdr:row>
      <xdr:rowOff>167640</xdr:rowOff>
    </xdr:from>
    <xdr:to>
      <xdr:col>73</xdr:col>
      <xdr:colOff>44450</xdr:colOff>
      <xdr:row>43</xdr:row>
      <xdr:rowOff>97790</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5240000" y="7368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82567</xdr:rowOff>
    </xdr:from>
    <xdr:ext cx="7620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4909800" y="7454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28363</xdr:rowOff>
    </xdr:from>
    <xdr:to>
      <xdr:col>68</xdr:col>
      <xdr:colOff>203200</xdr:colOff>
      <xdr:row>43</xdr:row>
      <xdr:rowOff>129963</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4351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114740</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020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92710</xdr:rowOff>
    </xdr:from>
    <xdr:to>
      <xdr:col>64</xdr:col>
      <xdr:colOff>152400</xdr:colOff>
      <xdr:row>44</xdr:row>
      <xdr:rowOff>22860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3462000" y="746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44</xdr:row>
      <xdr:rowOff>7637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3131800" y="7551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9" name="正方形/長方形 408">
          <a:extLst>
            <a:ext uri="{FF2B5EF4-FFF2-40B4-BE49-F238E27FC236}">
              <a16:creationId xmlns:a16="http://schemas.microsoft.com/office/drawing/2014/main" id="{00000000-0008-0000-0300-000099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7" name="テキスト ボックス 416">
          <a:extLst>
            <a:ext uri="{FF2B5EF4-FFF2-40B4-BE49-F238E27FC236}">
              <a16:creationId xmlns:a16="http://schemas.microsoft.com/office/drawing/2014/main" id="{00000000-0008-0000-0300-0000A1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将来負担額について、地方債残高の減や財政調整基金などの積立による充当可能基金の増額等により、昨年比で９．１ポイント改善したものの、類似団体平均を上回っている。これは、地方債の現在高が年々減少しているものの、類似団体と比較すると標準財政規模に対して依然として高い割合を占めていることなどが要因である。今後も地方債残高等を抑え、財政調整基金・減債基金などの積立を行い改善に努める。</a:t>
          </a:r>
        </a:p>
      </xdr:txBody>
    </xdr:sp>
    <xdr:clientData/>
  </xdr:twoCellAnchor>
  <xdr:oneCellAnchor>
    <xdr:from>
      <xdr:col>61</xdr:col>
      <xdr:colOff>6350</xdr:colOff>
      <xdr:row>10</xdr:row>
      <xdr:rowOff>63500</xdr:rowOff>
    </xdr:from>
    <xdr:ext cx="298543" cy="225703"/>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22</xdr:row>
      <xdr:rowOff>166642</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13214"/>
          <a:ext cx="0" cy="1625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138719</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9106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166642</xdr:rowOff>
    </xdr:from>
    <xdr:to>
      <xdr:col>81</xdr:col>
      <xdr:colOff>133350</xdr:colOff>
      <xdr:row>22</xdr:row>
      <xdr:rowOff>166642</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938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14</xdr:row>
      <xdr:rowOff>155938</xdr:rowOff>
    </xdr:from>
    <xdr:to>
      <xdr:col>81</xdr:col>
      <xdr:colOff>44450</xdr:colOff>
      <xdr:row>15</xdr:row>
      <xdr:rowOff>141333</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flipV="1">
          <a:off x="16179800" y="2556238"/>
          <a:ext cx="838200" cy="15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62791</xdr:rowOff>
    </xdr:from>
    <xdr:ext cx="762000" cy="259045"/>
    <xdr:sp macro="" textlink="">
      <xdr:nvSpPr>
        <xdr:cNvPr id="441" name="将来負担の状況平均値テキスト">
          <a:extLst>
            <a:ext uri="{FF2B5EF4-FFF2-40B4-BE49-F238E27FC236}">
              <a16:creationId xmlns:a16="http://schemas.microsoft.com/office/drawing/2014/main" id="{00000000-0008-0000-0300-0000B9010000}"/>
            </a:ext>
          </a:extLst>
        </xdr:cNvPr>
        <xdr:cNvSpPr txBox="1"/>
      </xdr:nvSpPr>
      <xdr:spPr>
        <a:xfrm>
          <a:off x="17106900" y="21201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15</xdr:row>
      <xdr:rowOff>141333</xdr:rowOff>
    </xdr:from>
    <xdr:to>
      <xdr:col>77</xdr:col>
      <xdr:colOff>44450</xdr:colOff>
      <xdr:row>17</xdr:row>
      <xdr:rowOff>1814</xdr:rowOff>
    </xdr:to>
    <xdr:cxnSp macro="">
      <xdr:nvCxnSpPr>
        <xdr:cNvPr id="443" name="直線コネクタ 442">
          <a:extLst>
            <a:ext uri="{FF2B5EF4-FFF2-40B4-BE49-F238E27FC236}">
              <a16:creationId xmlns:a16="http://schemas.microsoft.com/office/drawing/2014/main" id="{00000000-0008-0000-0300-0000BB010000}"/>
            </a:ext>
          </a:extLst>
        </xdr:cNvPr>
        <xdr:cNvCxnSpPr/>
      </xdr:nvCxnSpPr>
      <xdr:spPr>
        <a:xfrm flipV="1">
          <a:off x="15290800" y="2713083"/>
          <a:ext cx="889000" cy="203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17</xdr:row>
      <xdr:rowOff>1814</xdr:rowOff>
    </xdr:from>
    <xdr:to>
      <xdr:col>72</xdr:col>
      <xdr:colOff>203200</xdr:colOff>
      <xdr:row>18</xdr:row>
      <xdr:rowOff>142331</xdr:rowOff>
    </xdr:to>
    <xdr:cxnSp macro="">
      <xdr:nvCxnSpPr>
        <xdr:cNvPr id="446" name="直線コネクタ 445">
          <a:extLst>
            <a:ext uri="{FF2B5EF4-FFF2-40B4-BE49-F238E27FC236}">
              <a16:creationId xmlns:a16="http://schemas.microsoft.com/office/drawing/2014/main" id="{00000000-0008-0000-0300-0000BE010000}"/>
            </a:ext>
          </a:extLst>
        </xdr:cNvPr>
        <xdr:cNvCxnSpPr/>
      </xdr:nvCxnSpPr>
      <xdr:spPr>
        <a:xfrm flipV="1">
          <a:off x="14401800" y="2916464"/>
          <a:ext cx="889000" cy="3119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13</xdr:row>
      <xdr:rowOff>33564</xdr:rowOff>
    </xdr:from>
    <xdr:to>
      <xdr:col>73</xdr:col>
      <xdr:colOff>44450</xdr:colOff>
      <xdr:row>13</xdr:row>
      <xdr:rowOff>135164</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142331</xdr:rowOff>
    </xdr:from>
    <xdr:to>
      <xdr:col>68</xdr:col>
      <xdr:colOff>152400</xdr:colOff>
      <xdr:row>18</xdr:row>
      <xdr:rowOff>161290</xdr:rowOff>
    </xdr:to>
    <xdr:cxnSp macro="">
      <xdr:nvCxnSpPr>
        <xdr:cNvPr id="449" name="直線コネクタ 448">
          <a:extLst>
            <a:ext uri="{FF2B5EF4-FFF2-40B4-BE49-F238E27FC236}">
              <a16:creationId xmlns:a16="http://schemas.microsoft.com/office/drawing/2014/main" id="{00000000-0008-0000-0300-0000C1010000}"/>
            </a:ext>
          </a:extLst>
        </xdr:cNvPr>
        <xdr:cNvCxnSpPr/>
      </xdr:nvCxnSpPr>
      <xdr:spPr>
        <a:xfrm flipV="1">
          <a:off x="13512800" y="3228431"/>
          <a:ext cx="889000" cy="1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13</xdr:row>
      <xdr:rowOff>33564</xdr:rowOff>
    </xdr:from>
    <xdr:to>
      <xdr:col>68</xdr:col>
      <xdr:colOff>203200</xdr:colOff>
      <xdr:row>13</xdr:row>
      <xdr:rowOff>135164</xdr:rowOff>
    </xdr:to>
    <xdr:sp macro="" textlink="">
      <xdr:nvSpPr>
        <xdr:cNvPr id="450" name="フローチャート: 判断 449">
          <a:extLst>
            <a:ext uri="{FF2B5EF4-FFF2-40B4-BE49-F238E27FC236}">
              <a16:creationId xmlns:a16="http://schemas.microsoft.com/office/drawing/2014/main" id="{00000000-0008-0000-0300-0000C2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52" name="フローチャート: 判断 451">
          <a:extLst>
            <a:ext uri="{FF2B5EF4-FFF2-40B4-BE49-F238E27FC236}">
              <a16:creationId xmlns:a16="http://schemas.microsoft.com/office/drawing/2014/main" id="{00000000-0008-0000-0300-0000C4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8" name="テキスト ボックス 457">
          <a:extLst>
            <a:ext uri="{FF2B5EF4-FFF2-40B4-BE49-F238E27FC236}">
              <a16:creationId xmlns:a16="http://schemas.microsoft.com/office/drawing/2014/main" id="{00000000-0008-0000-0300-0000CA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105138</xdr:rowOff>
    </xdr:from>
    <xdr:to>
      <xdr:col>81</xdr:col>
      <xdr:colOff>95250</xdr:colOff>
      <xdr:row>15</xdr:row>
      <xdr:rowOff>35288</xdr:rowOff>
    </xdr:to>
    <xdr:sp macro="" textlink="">
      <xdr:nvSpPr>
        <xdr:cNvPr id="459" name="楕円 458">
          <a:extLst>
            <a:ext uri="{FF2B5EF4-FFF2-40B4-BE49-F238E27FC236}">
              <a16:creationId xmlns:a16="http://schemas.microsoft.com/office/drawing/2014/main" id="{00000000-0008-0000-0300-0000CB010000}"/>
            </a:ext>
          </a:extLst>
        </xdr:cNvPr>
        <xdr:cNvSpPr/>
      </xdr:nvSpPr>
      <xdr:spPr>
        <a:xfrm>
          <a:off x="16967200" y="2505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14</xdr:row>
      <xdr:rowOff>77215</xdr:rowOff>
    </xdr:from>
    <xdr:ext cx="762000" cy="259045"/>
    <xdr:sp macro="" textlink="">
      <xdr:nvSpPr>
        <xdr:cNvPr id="460" name="将来負担の状況該当値テキスト">
          <a:extLst>
            <a:ext uri="{FF2B5EF4-FFF2-40B4-BE49-F238E27FC236}">
              <a16:creationId xmlns:a16="http://schemas.microsoft.com/office/drawing/2014/main" id="{00000000-0008-0000-0300-0000CC010000}"/>
            </a:ext>
          </a:extLst>
        </xdr:cNvPr>
        <xdr:cNvSpPr txBox="1"/>
      </xdr:nvSpPr>
      <xdr:spPr>
        <a:xfrm>
          <a:off x="17106900" y="24775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15</xdr:row>
      <xdr:rowOff>90533</xdr:rowOff>
    </xdr:from>
    <xdr:to>
      <xdr:col>77</xdr:col>
      <xdr:colOff>95250</xdr:colOff>
      <xdr:row>16</xdr:row>
      <xdr:rowOff>20683</xdr:rowOff>
    </xdr:to>
    <xdr:sp macro="" textlink="">
      <xdr:nvSpPr>
        <xdr:cNvPr id="461" name="楕円 460">
          <a:extLst>
            <a:ext uri="{FF2B5EF4-FFF2-40B4-BE49-F238E27FC236}">
              <a16:creationId xmlns:a16="http://schemas.microsoft.com/office/drawing/2014/main" id="{00000000-0008-0000-0300-0000CD010000}"/>
            </a:ext>
          </a:extLst>
        </xdr:cNvPr>
        <xdr:cNvSpPr/>
      </xdr:nvSpPr>
      <xdr:spPr>
        <a:xfrm>
          <a:off x="16129000" y="26622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16</xdr:row>
      <xdr:rowOff>5460</xdr:rowOff>
    </xdr:from>
    <xdr:ext cx="736600" cy="259045"/>
    <xdr:sp macro="" textlink="">
      <xdr:nvSpPr>
        <xdr:cNvPr id="462" name="テキスト ボックス 461">
          <a:extLst>
            <a:ext uri="{FF2B5EF4-FFF2-40B4-BE49-F238E27FC236}">
              <a16:creationId xmlns:a16="http://schemas.microsoft.com/office/drawing/2014/main" id="{00000000-0008-0000-0300-0000CE010000}"/>
            </a:ext>
          </a:extLst>
        </xdr:cNvPr>
        <xdr:cNvSpPr txBox="1"/>
      </xdr:nvSpPr>
      <xdr:spPr>
        <a:xfrm>
          <a:off x="15798800" y="27486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16</xdr:row>
      <xdr:rowOff>122464</xdr:rowOff>
    </xdr:from>
    <xdr:to>
      <xdr:col>73</xdr:col>
      <xdr:colOff>44450</xdr:colOff>
      <xdr:row>17</xdr:row>
      <xdr:rowOff>52614</xdr:rowOff>
    </xdr:to>
    <xdr:sp macro="" textlink="">
      <xdr:nvSpPr>
        <xdr:cNvPr id="463" name="楕円 462">
          <a:extLst>
            <a:ext uri="{FF2B5EF4-FFF2-40B4-BE49-F238E27FC236}">
              <a16:creationId xmlns:a16="http://schemas.microsoft.com/office/drawing/2014/main" id="{00000000-0008-0000-0300-0000CF010000}"/>
            </a:ext>
          </a:extLst>
        </xdr:cNvPr>
        <xdr:cNvSpPr/>
      </xdr:nvSpPr>
      <xdr:spPr>
        <a:xfrm>
          <a:off x="15240000" y="2865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17</xdr:row>
      <xdr:rowOff>37391</xdr:rowOff>
    </xdr:from>
    <xdr:ext cx="762000" cy="259045"/>
    <xdr:sp macro="" textlink="">
      <xdr:nvSpPr>
        <xdr:cNvPr id="464" name="テキスト ボックス 463">
          <a:extLst>
            <a:ext uri="{FF2B5EF4-FFF2-40B4-BE49-F238E27FC236}">
              <a16:creationId xmlns:a16="http://schemas.microsoft.com/office/drawing/2014/main" id="{00000000-0008-0000-0300-0000D0010000}"/>
            </a:ext>
          </a:extLst>
        </xdr:cNvPr>
        <xdr:cNvSpPr txBox="1"/>
      </xdr:nvSpPr>
      <xdr:spPr>
        <a:xfrm>
          <a:off x="14909800" y="2952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91531</xdr:rowOff>
    </xdr:from>
    <xdr:to>
      <xdr:col>68</xdr:col>
      <xdr:colOff>203200</xdr:colOff>
      <xdr:row>19</xdr:row>
      <xdr:rowOff>21681</xdr:rowOff>
    </xdr:to>
    <xdr:sp macro="" textlink="">
      <xdr:nvSpPr>
        <xdr:cNvPr id="465" name="楕円 464">
          <a:extLst>
            <a:ext uri="{FF2B5EF4-FFF2-40B4-BE49-F238E27FC236}">
              <a16:creationId xmlns:a16="http://schemas.microsoft.com/office/drawing/2014/main" id="{00000000-0008-0000-0300-0000D1010000}"/>
            </a:ext>
          </a:extLst>
        </xdr:cNvPr>
        <xdr:cNvSpPr/>
      </xdr:nvSpPr>
      <xdr:spPr>
        <a:xfrm>
          <a:off x="14351000" y="3177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6458</xdr:rowOff>
    </xdr:from>
    <xdr:ext cx="762000" cy="259045"/>
    <xdr:sp macro="" textlink="">
      <xdr:nvSpPr>
        <xdr:cNvPr id="466" name="テキスト ボックス 465">
          <a:extLst>
            <a:ext uri="{FF2B5EF4-FFF2-40B4-BE49-F238E27FC236}">
              <a16:creationId xmlns:a16="http://schemas.microsoft.com/office/drawing/2014/main" id="{00000000-0008-0000-0300-0000D2010000}"/>
            </a:ext>
          </a:extLst>
        </xdr:cNvPr>
        <xdr:cNvSpPr txBox="1"/>
      </xdr:nvSpPr>
      <xdr:spPr>
        <a:xfrm>
          <a:off x="14020800" y="3264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18</xdr:row>
      <xdr:rowOff>110490</xdr:rowOff>
    </xdr:from>
    <xdr:to>
      <xdr:col>64</xdr:col>
      <xdr:colOff>152400</xdr:colOff>
      <xdr:row>19</xdr:row>
      <xdr:rowOff>40640</xdr:rowOff>
    </xdr:to>
    <xdr:sp macro="" textlink="">
      <xdr:nvSpPr>
        <xdr:cNvPr id="467" name="楕円 466">
          <a:extLst>
            <a:ext uri="{FF2B5EF4-FFF2-40B4-BE49-F238E27FC236}">
              <a16:creationId xmlns:a16="http://schemas.microsoft.com/office/drawing/2014/main" id="{00000000-0008-0000-0300-0000D3010000}"/>
            </a:ext>
          </a:extLst>
        </xdr:cNvPr>
        <xdr:cNvSpPr/>
      </xdr:nvSpPr>
      <xdr:spPr>
        <a:xfrm>
          <a:off x="13462000" y="3196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25417</xdr:rowOff>
    </xdr:from>
    <xdr:ext cx="762000" cy="259045"/>
    <xdr:sp macro="" textlink="">
      <xdr:nvSpPr>
        <xdr:cNvPr id="468" name="テキスト ボックス 467">
          <a:extLst>
            <a:ext uri="{FF2B5EF4-FFF2-40B4-BE49-F238E27FC236}">
              <a16:creationId xmlns:a16="http://schemas.microsoft.com/office/drawing/2014/main" id="{00000000-0008-0000-0300-0000D4010000}"/>
            </a:ext>
          </a:extLst>
        </xdr:cNvPr>
        <xdr:cNvSpPr txBox="1"/>
      </xdr:nvSpPr>
      <xdr:spPr>
        <a:xfrm>
          <a:off x="13131800" y="328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山形県鮭川村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4,329
4,302
122.14
4,170,276
3,906,115
263,179
2,198,086
3,355,166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970310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日現在の住民基本台帳に登載されている人口を記載。</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人件費については、０．２ポイント増加し、類似団体平均を１．７ポイント上回っている。これは人件費に対しての経常一般財源が少ないことが原因である。今後も適正な人員管理に努める。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a:extLst>
            <a:ext uri="{FF2B5EF4-FFF2-40B4-BE49-F238E27FC236}">
              <a16:creationId xmlns:a16="http://schemas.microsoft.com/office/drawing/2014/main" id="{00000000-0008-0000-0400-00003A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46990</xdr:rowOff>
    </xdr:from>
    <xdr:to>
      <xdr:col>24</xdr:col>
      <xdr:colOff>25400</xdr:colOff>
      <xdr:row>40</xdr:row>
      <xdr:rowOff>163576</xdr:rowOff>
    </xdr:to>
    <xdr:cxnSp macro="">
      <xdr:nvCxnSpPr>
        <xdr:cNvPr id="59" name="直線コネクタ 58">
          <a:extLst>
            <a:ext uri="{FF2B5EF4-FFF2-40B4-BE49-F238E27FC236}">
              <a16:creationId xmlns:a16="http://schemas.microsoft.com/office/drawing/2014/main" id="{00000000-0008-0000-0400-00003B000000}"/>
            </a:ext>
          </a:extLst>
        </xdr:cNvPr>
        <xdr:cNvCxnSpPr/>
      </xdr:nvCxnSpPr>
      <xdr:spPr>
        <a:xfrm flipV="1">
          <a:off x="4826000" y="5704840"/>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135653</xdr:rowOff>
    </xdr:from>
    <xdr:ext cx="762000" cy="259045"/>
    <xdr:sp macro="" textlink="">
      <xdr:nvSpPr>
        <xdr:cNvPr id="60" name="人件費最小値テキスト">
          <a:extLst>
            <a:ext uri="{FF2B5EF4-FFF2-40B4-BE49-F238E27FC236}">
              <a16:creationId xmlns:a16="http://schemas.microsoft.com/office/drawing/2014/main" id="{00000000-0008-0000-0400-00003C000000}"/>
            </a:ext>
          </a:extLst>
        </xdr:cNvPr>
        <xdr:cNvSpPr txBox="1"/>
      </xdr:nvSpPr>
      <xdr:spPr>
        <a:xfrm>
          <a:off x="4914900" y="699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163576</xdr:rowOff>
    </xdr:from>
    <xdr:to>
      <xdr:col>24</xdr:col>
      <xdr:colOff>114300</xdr:colOff>
      <xdr:row>40</xdr:row>
      <xdr:rowOff>163576</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a:off x="4737100" y="7021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133367</xdr:rowOff>
    </xdr:from>
    <xdr:ext cx="762000" cy="259045"/>
    <xdr:sp macro="" textlink="">
      <xdr:nvSpPr>
        <xdr:cNvPr id="62" name="人件費最大値テキスト">
          <a:extLst>
            <a:ext uri="{FF2B5EF4-FFF2-40B4-BE49-F238E27FC236}">
              <a16:creationId xmlns:a16="http://schemas.microsoft.com/office/drawing/2014/main" id="{00000000-0008-0000-0400-00003E000000}"/>
            </a:ext>
          </a:extLst>
        </xdr:cNvPr>
        <xdr:cNvSpPr txBox="1"/>
      </xdr:nvSpPr>
      <xdr:spPr>
        <a:xfrm>
          <a:off x="4914900" y="544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46990</xdr:rowOff>
    </xdr:from>
    <xdr:to>
      <xdr:col>24</xdr:col>
      <xdr:colOff>114300</xdr:colOff>
      <xdr:row>33</xdr:row>
      <xdr:rowOff>46990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5704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37</xdr:row>
      <xdr:rowOff>74422</xdr:rowOff>
    </xdr:from>
    <xdr:to>
      <xdr:col>24</xdr:col>
      <xdr:colOff>25400</xdr:colOff>
      <xdr:row>37</xdr:row>
      <xdr:rowOff>83566</xdr:rowOff>
    </xdr:to>
    <xdr:cxnSp macro="">
      <xdr:nvCxnSpPr>
        <xdr:cNvPr id="64" name="直線コネクタ 63">
          <a:extLst>
            <a:ext uri="{FF2B5EF4-FFF2-40B4-BE49-F238E27FC236}">
              <a16:creationId xmlns:a16="http://schemas.microsoft.com/office/drawing/2014/main" id="{00000000-0008-0000-0400-000040000000}"/>
            </a:ext>
          </a:extLst>
        </xdr:cNvPr>
        <xdr:cNvCxnSpPr/>
      </xdr:nvCxnSpPr>
      <xdr:spPr>
        <a:xfrm>
          <a:off x="3987800" y="6418072"/>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143019</xdr:rowOff>
    </xdr:from>
    <xdr:ext cx="762000" cy="259045"/>
    <xdr:sp macro="" textlink="">
      <xdr:nvSpPr>
        <xdr:cNvPr id="65" name="人件費平均値テキスト">
          <a:extLst>
            <a:ext uri="{FF2B5EF4-FFF2-40B4-BE49-F238E27FC236}">
              <a16:creationId xmlns:a16="http://schemas.microsoft.com/office/drawing/2014/main" id="{00000000-0008-0000-0400-000041000000}"/>
            </a:ext>
          </a:extLst>
        </xdr:cNvPr>
        <xdr:cNvSpPr txBox="1"/>
      </xdr:nvSpPr>
      <xdr:spPr>
        <a:xfrm>
          <a:off x="4914900" y="6143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126492</xdr:rowOff>
    </xdr:from>
    <xdr:to>
      <xdr:col>24</xdr:col>
      <xdr:colOff>76200</xdr:colOff>
      <xdr:row>37</xdr:row>
      <xdr:rowOff>56642</xdr:rowOff>
    </xdr:to>
    <xdr:sp macro="" textlink="">
      <xdr:nvSpPr>
        <xdr:cNvPr id="66" name="フローチャート: 判断 65">
          <a:extLst>
            <a:ext uri="{FF2B5EF4-FFF2-40B4-BE49-F238E27FC236}">
              <a16:creationId xmlns:a16="http://schemas.microsoft.com/office/drawing/2014/main" id="{00000000-0008-0000-0400-000042000000}"/>
            </a:ext>
          </a:extLst>
        </xdr:cNvPr>
        <xdr:cNvSpPr/>
      </xdr:nvSpPr>
      <xdr:spPr>
        <a:xfrm>
          <a:off x="47752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37</xdr:row>
      <xdr:rowOff>74422</xdr:rowOff>
    </xdr:from>
    <xdr:to>
      <xdr:col>19</xdr:col>
      <xdr:colOff>187325</xdr:colOff>
      <xdr:row>37</xdr:row>
      <xdr:rowOff>88138</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flipV="1">
          <a:off x="3098800" y="6418072"/>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108204</xdr:rowOff>
    </xdr:from>
    <xdr:to>
      <xdr:col>20</xdr:col>
      <xdr:colOff>38100</xdr:colOff>
      <xdr:row>37</xdr:row>
      <xdr:rowOff>38354</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39370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48531</xdr:rowOff>
    </xdr:from>
    <xdr:ext cx="736600" cy="259045"/>
    <xdr:sp macro="" textlink="">
      <xdr:nvSpPr>
        <xdr:cNvPr id="69" name="テキスト ボックス 68">
          <a:extLst>
            <a:ext uri="{FF2B5EF4-FFF2-40B4-BE49-F238E27FC236}">
              <a16:creationId xmlns:a16="http://schemas.microsoft.com/office/drawing/2014/main" id="{00000000-0008-0000-0400-000045000000}"/>
            </a:ext>
          </a:extLst>
        </xdr:cNvPr>
        <xdr:cNvSpPr txBox="1"/>
      </xdr:nvSpPr>
      <xdr:spPr>
        <a:xfrm>
          <a:off x="3606800" y="6049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37</xdr:row>
      <xdr:rowOff>88138</xdr:rowOff>
    </xdr:from>
    <xdr:to>
      <xdr:col>15</xdr:col>
      <xdr:colOff>98425</xdr:colOff>
      <xdr:row>37</xdr:row>
      <xdr:rowOff>88138</xdr:rowOff>
    </xdr:to>
    <xdr:cxnSp macro="">
      <xdr:nvCxnSpPr>
        <xdr:cNvPr id="70" name="直線コネクタ 69">
          <a:extLst>
            <a:ext uri="{FF2B5EF4-FFF2-40B4-BE49-F238E27FC236}">
              <a16:creationId xmlns:a16="http://schemas.microsoft.com/office/drawing/2014/main" id="{00000000-0008-0000-0400-000046000000}"/>
            </a:ext>
          </a:extLst>
        </xdr:cNvPr>
        <xdr:cNvCxnSpPr/>
      </xdr:nvCxnSpPr>
      <xdr:spPr>
        <a:xfrm>
          <a:off x="2209800" y="64317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103632</xdr:rowOff>
    </xdr:from>
    <xdr:to>
      <xdr:col>15</xdr:col>
      <xdr:colOff>149225</xdr:colOff>
      <xdr:row>37</xdr:row>
      <xdr:rowOff>33782</xdr:rowOff>
    </xdr:to>
    <xdr:sp macro="" textlink="">
      <xdr:nvSpPr>
        <xdr:cNvPr id="71" name="フローチャート: 判断 70">
          <a:extLst>
            <a:ext uri="{FF2B5EF4-FFF2-40B4-BE49-F238E27FC236}">
              <a16:creationId xmlns:a16="http://schemas.microsoft.com/office/drawing/2014/main" id="{00000000-0008-0000-0400-000047000000}"/>
            </a:ext>
          </a:extLst>
        </xdr:cNvPr>
        <xdr:cNvSpPr/>
      </xdr:nvSpPr>
      <xdr:spPr>
        <a:xfrm>
          <a:off x="3048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43959</xdr:rowOff>
    </xdr:from>
    <xdr:ext cx="762000" cy="259045"/>
    <xdr:sp macro="" textlink="">
      <xdr:nvSpPr>
        <xdr:cNvPr id="72" name="テキスト ボックス 71">
          <a:extLst>
            <a:ext uri="{FF2B5EF4-FFF2-40B4-BE49-F238E27FC236}">
              <a16:creationId xmlns:a16="http://schemas.microsoft.com/office/drawing/2014/main" id="{00000000-0008-0000-0400-000048000000}"/>
            </a:ext>
          </a:extLst>
        </xdr:cNvPr>
        <xdr:cNvSpPr txBox="1"/>
      </xdr:nvSpPr>
      <xdr:spPr>
        <a:xfrm>
          <a:off x="2717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37</xdr:row>
      <xdr:rowOff>28702</xdr:rowOff>
    </xdr:from>
    <xdr:to>
      <xdr:col>11</xdr:col>
      <xdr:colOff>9525</xdr:colOff>
      <xdr:row>37</xdr:row>
      <xdr:rowOff>88138</xdr:rowOff>
    </xdr:to>
    <xdr:cxnSp macro="">
      <xdr:nvCxnSpPr>
        <xdr:cNvPr id="73" name="直線コネクタ 72">
          <a:extLst>
            <a:ext uri="{FF2B5EF4-FFF2-40B4-BE49-F238E27FC236}">
              <a16:creationId xmlns:a16="http://schemas.microsoft.com/office/drawing/2014/main" id="{00000000-0008-0000-0400-000049000000}"/>
            </a:ext>
          </a:extLst>
        </xdr:cNvPr>
        <xdr:cNvCxnSpPr/>
      </xdr:nvCxnSpPr>
      <xdr:spPr>
        <a:xfrm>
          <a:off x="1320800" y="6372352"/>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131064</xdr:rowOff>
    </xdr:from>
    <xdr:to>
      <xdr:col>11</xdr:col>
      <xdr:colOff>60325</xdr:colOff>
      <xdr:row>37</xdr:row>
      <xdr:rowOff>61214</xdr:rowOff>
    </xdr:to>
    <xdr:sp macro="" textlink="">
      <xdr:nvSpPr>
        <xdr:cNvPr id="74" name="フローチャート: 判断 73">
          <a:extLst>
            <a:ext uri="{FF2B5EF4-FFF2-40B4-BE49-F238E27FC236}">
              <a16:creationId xmlns:a16="http://schemas.microsoft.com/office/drawing/2014/main" id="{00000000-0008-0000-0400-00004A000000}"/>
            </a:ext>
          </a:extLst>
        </xdr:cNvPr>
        <xdr:cNvSpPr/>
      </xdr:nvSpPr>
      <xdr:spPr>
        <a:xfrm>
          <a:off x="2159000" y="630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71391</xdr:rowOff>
    </xdr:from>
    <xdr:ext cx="762000" cy="259045"/>
    <xdr:sp macro="" textlink="">
      <xdr:nvSpPr>
        <xdr:cNvPr id="75" name="テキスト ボックス 74">
          <a:extLst>
            <a:ext uri="{FF2B5EF4-FFF2-40B4-BE49-F238E27FC236}">
              <a16:creationId xmlns:a16="http://schemas.microsoft.com/office/drawing/2014/main" id="{00000000-0008-0000-0400-00004B000000}"/>
            </a:ext>
          </a:extLst>
        </xdr:cNvPr>
        <xdr:cNvSpPr txBox="1"/>
      </xdr:nvSpPr>
      <xdr:spPr>
        <a:xfrm>
          <a:off x="1828800" y="60721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80772</xdr:rowOff>
    </xdr:from>
    <xdr:to>
      <xdr:col>6</xdr:col>
      <xdr:colOff>171450</xdr:colOff>
      <xdr:row>37</xdr:row>
      <xdr:rowOff>10922</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1270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21099</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939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a:extLst>
            <a:ext uri="{FF2B5EF4-FFF2-40B4-BE49-F238E27FC236}">
              <a16:creationId xmlns:a16="http://schemas.microsoft.com/office/drawing/2014/main" id="{00000000-0008-0000-0400-00004E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32766</xdr:rowOff>
    </xdr:from>
    <xdr:to>
      <xdr:col>24</xdr:col>
      <xdr:colOff>76200</xdr:colOff>
      <xdr:row>37</xdr:row>
      <xdr:rowOff>134366</xdr:rowOff>
    </xdr:to>
    <xdr:sp macro="" textlink="">
      <xdr:nvSpPr>
        <xdr:cNvPr id="83" name="楕円 82">
          <a:extLst>
            <a:ext uri="{FF2B5EF4-FFF2-40B4-BE49-F238E27FC236}">
              <a16:creationId xmlns:a16="http://schemas.microsoft.com/office/drawing/2014/main" id="{00000000-0008-0000-0400-000053000000}"/>
            </a:ext>
          </a:extLst>
        </xdr:cNvPr>
        <xdr:cNvSpPr/>
      </xdr:nvSpPr>
      <xdr:spPr>
        <a:xfrm>
          <a:off x="4775200" y="637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4843</xdr:rowOff>
    </xdr:from>
    <xdr:ext cx="762000" cy="259045"/>
    <xdr:sp macro="" textlink="">
      <xdr:nvSpPr>
        <xdr:cNvPr id="84" name="人件費該当値テキスト">
          <a:extLst>
            <a:ext uri="{FF2B5EF4-FFF2-40B4-BE49-F238E27FC236}">
              <a16:creationId xmlns:a16="http://schemas.microsoft.com/office/drawing/2014/main" id="{00000000-0008-0000-0400-000054000000}"/>
            </a:ext>
          </a:extLst>
        </xdr:cNvPr>
        <xdr:cNvSpPr txBox="1"/>
      </xdr:nvSpPr>
      <xdr:spPr>
        <a:xfrm>
          <a:off x="4914900" y="6348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37</xdr:row>
      <xdr:rowOff>23622</xdr:rowOff>
    </xdr:from>
    <xdr:to>
      <xdr:col>20</xdr:col>
      <xdr:colOff>38100</xdr:colOff>
      <xdr:row>37</xdr:row>
      <xdr:rowOff>125222</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3937000" y="6367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109999</xdr:rowOff>
    </xdr:from>
    <xdr:ext cx="7366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3606800" y="6453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37</xdr:row>
      <xdr:rowOff>37338</xdr:rowOff>
    </xdr:from>
    <xdr:to>
      <xdr:col>15</xdr:col>
      <xdr:colOff>149225</xdr:colOff>
      <xdr:row>37</xdr:row>
      <xdr:rowOff>138938</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048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123715</xdr:rowOff>
    </xdr:from>
    <xdr:ext cx="7620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2717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37</xdr:row>
      <xdr:rowOff>37338</xdr:rowOff>
    </xdr:from>
    <xdr:to>
      <xdr:col>11</xdr:col>
      <xdr:colOff>60325</xdr:colOff>
      <xdr:row>37</xdr:row>
      <xdr:rowOff>138938</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2159000" y="6380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123715</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1828800" y="6467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149352</xdr:rowOff>
    </xdr:from>
    <xdr:to>
      <xdr:col>6</xdr:col>
      <xdr:colOff>171450</xdr:colOff>
      <xdr:row>37</xdr:row>
      <xdr:rowOff>79502</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1270000" y="63215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64279</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939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a:extLst>
            <a:ext uri="{FF2B5EF4-FFF2-40B4-BE49-F238E27FC236}">
              <a16:creationId xmlns:a16="http://schemas.microsoft.com/office/drawing/2014/main" id="{00000000-0008-0000-0400-00005D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a:extLst>
            <a:ext uri="{FF2B5EF4-FFF2-40B4-BE49-F238E27FC236}">
              <a16:creationId xmlns:a16="http://schemas.microsoft.com/office/drawing/2014/main" id="{00000000-0008-0000-0400-00005E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a:extLst>
            <a:ext uri="{FF2B5EF4-FFF2-40B4-BE49-F238E27FC236}">
              <a16:creationId xmlns:a16="http://schemas.microsoft.com/office/drawing/2014/main" id="{00000000-0008-0000-0400-000067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物件費は前年度比０．９ポイント増加し、類似団体平均を１．１ポイント下回った。ふるさと納税事業や小中学校給食費無償化による賄材料費等が増加したことが要因となっている。ふるさと納税については減少傾向にあり、今後は物件費が減少していくことが想定される。</a:t>
          </a:r>
        </a:p>
      </xdr:txBody>
    </xdr:sp>
    <xdr:clientData/>
  </xdr:twoCellAnchor>
  <xdr:oneCellAnchor>
    <xdr:from>
      <xdr:col>62</xdr:col>
      <xdr:colOff>6350</xdr:colOff>
      <xdr:row>9</xdr:row>
      <xdr:rowOff>107950</xdr:rowOff>
    </xdr:from>
    <xdr:ext cx="298543" cy="225703"/>
    <xdr:sp macro="" textlink="">
      <xdr:nvSpPr>
        <xdr:cNvPr id="104" name="テキスト ボックス 103">
          <a:extLst>
            <a:ext uri="{FF2B5EF4-FFF2-40B4-BE49-F238E27FC236}">
              <a16:creationId xmlns:a16="http://schemas.microsoft.com/office/drawing/2014/main" id="{00000000-0008-0000-0400-000068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a:extLst>
            <a:ext uri="{FF2B5EF4-FFF2-40B4-BE49-F238E27FC236}">
              <a16:creationId xmlns:a16="http://schemas.microsoft.com/office/drawing/2014/main" id="{00000000-0008-0000-0400-000069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22</xdr:row>
      <xdr:rowOff>29028</xdr:rowOff>
    </xdr:from>
    <xdr:to>
      <xdr:col>85</xdr:col>
      <xdr:colOff>66675</xdr:colOff>
      <xdr:row>22</xdr:row>
      <xdr:rowOff>29028</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58255</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20</xdr:row>
      <xdr:rowOff>45357</xdr:rowOff>
    </xdr:from>
    <xdr:to>
      <xdr:col>85</xdr:col>
      <xdr:colOff>66675</xdr:colOff>
      <xdr:row>20</xdr:row>
      <xdr:rowOff>45357</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19</xdr:row>
      <xdr:rowOff>74584</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61686</xdr:rowOff>
    </xdr:from>
    <xdr:to>
      <xdr:col>85</xdr:col>
      <xdr:colOff>66675</xdr:colOff>
      <xdr:row>18</xdr:row>
      <xdr:rowOff>61686</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90913</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78014</xdr:rowOff>
    </xdr:from>
    <xdr:to>
      <xdr:col>85</xdr:col>
      <xdr:colOff>66675</xdr:colOff>
      <xdr:row>16</xdr:row>
      <xdr:rowOff>78014</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107241</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14</xdr:row>
      <xdr:rowOff>94343</xdr:rowOff>
    </xdr:from>
    <xdr:to>
      <xdr:col>85</xdr:col>
      <xdr:colOff>66675</xdr:colOff>
      <xdr:row>14</xdr:row>
      <xdr:rowOff>94343</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13</xdr:row>
      <xdr:rowOff>123570</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110671</xdr:rowOff>
    </xdr:from>
    <xdr:to>
      <xdr:col>85</xdr:col>
      <xdr:colOff>66675</xdr:colOff>
      <xdr:row>12</xdr:row>
      <xdr:rowOff>110671</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11</xdr:row>
      <xdr:rowOff>139898</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30662</xdr:rowOff>
    </xdr:from>
    <xdr:to>
      <xdr:col>82</xdr:col>
      <xdr:colOff>107950</xdr:colOff>
      <xdr:row>20</xdr:row>
      <xdr:rowOff>130266</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259512"/>
          <a:ext cx="0" cy="1299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102343</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31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130266</xdr:rowOff>
    </xdr:from>
    <xdr:to>
      <xdr:col>82</xdr:col>
      <xdr:colOff>196850</xdr:colOff>
      <xdr:row>20</xdr:row>
      <xdr:rowOff>130266</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59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117039</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0029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30662</xdr:rowOff>
    </xdr:from>
    <xdr:to>
      <xdr:col>82</xdr:col>
      <xdr:colOff>196850</xdr:colOff>
      <xdr:row>13</xdr:row>
      <xdr:rowOff>30662</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259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15</xdr:row>
      <xdr:rowOff>118836</xdr:rowOff>
    </xdr:from>
    <xdr:to>
      <xdr:col>82</xdr:col>
      <xdr:colOff>107950</xdr:colOff>
      <xdr:row>16</xdr:row>
      <xdr:rowOff>6169</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2690586"/>
          <a:ext cx="838200" cy="587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170741</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2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27214</xdr:rowOff>
    </xdr:from>
    <xdr:to>
      <xdr:col>82</xdr:col>
      <xdr:colOff>158750</xdr:colOff>
      <xdr:row>16</xdr:row>
      <xdr:rowOff>128814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770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15</xdr:row>
      <xdr:rowOff>33927</xdr:rowOff>
    </xdr:from>
    <xdr:to>
      <xdr:col>78</xdr:col>
      <xdr:colOff>69850</xdr:colOff>
      <xdr:row>15</xdr:row>
      <xdr:rowOff>118836</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2605677"/>
          <a:ext cx="889000" cy="849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152944</xdr:rowOff>
    </xdr:from>
    <xdr:to>
      <xdr:col>78</xdr:col>
      <xdr:colOff>120650</xdr:colOff>
      <xdr:row>16</xdr:row>
      <xdr:rowOff>83094</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724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67871</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110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15</xdr:row>
      <xdr:rowOff>33927</xdr:rowOff>
    </xdr:from>
    <xdr:to>
      <xdr:col>73</xdr:col>
      <xdr:colOff>180975</xdr:colOff>
      <xdr:row>15</xdr:row>
      <xdr:rowOff>86179</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2605677"/>
          <a:ext cx="889000" cy="52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126819</xdr:rowOff>
    </xdr:from>
    <xdr:to>
      <xdr:col>74</xdr:col>
      <xdr:colOff>31750</xdr:colOff>
      <xdr:row>16</xdr:row>
      <xdr:rowOff>56969</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698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41746</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7849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15</xdr:row>
      <xdr:rowOff>86179</xdr:rowOff>
    </xdr:from>
    <xdr:to>
      <xdr:col>69</xdr:col>
      <xdr:colOff>92075</xdr:colOff>
      <xdr:row>15</xdr:row>
      <xdr:rowOff>86179</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26579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133350</xdr:rowOff>
    </xdr:from>
    <xdr:to>
      <xdr:col>69</xdr:col>
      <xdr:colOff>142875</xdr:colOff>
      <xdr:row>16</xdr:row>
      <xdr:rowOff>63500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48277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61504</xdr:rowOff>
    </xdr:from>
    <xdr:to>
      <xdr:col>65</xdr:col>
      <xdr:colOff>53975</xdr:colOff>
      <xdr:row>15</xdr:row>
      <xdr:rowOff>163104</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63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147881</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19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15</xdr:row>
      <xdr:rowOff>126819</xdr:rowOff>
    </xdr:from>
    <xdr:to>
      <xdr:col>82</xdr:col>
      <xdr:colOff>158750</xdr:colOff>
      <xdr:row>16</xdr:row>
      <xdr:rowOff>56969</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2698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14</xdr:row>
      <xdr:rowOff>143346</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25436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15</xdr:row>
      <xdr:rowOff>68036</xdr:rowOff>
    </xdr:from>
    <xdr:to>
      <xdr:col>78</xdr:col>
      <xdr:colOff>120650</xdr:colOff>
      <xdr:row>15</xdr:row>
      <xdr:rowOff>169636</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2639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8363</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24086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14</xdr:row>
      <xdr:rowOff>154577</xdr:rowOff>
    </xdr:from>
    <xdr:to>
      <xdr:col>74</xdr:col>
      <xdr:colOff>31750</xdr:colOff>
      <xdr:row>15</xdr:row>
      <xdr:rowOff>84727</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25548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13</xdr:row>
      <xdr:rowOff>94904</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2323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35379</xdr:rowOff>
    </xdr:from>
    <xdr:to>
      <xdr:col>69</xdr:col>
      <xdr:colOff>142875</xdr:colOff>
      <xdr:row>15</xdr:row>
      <xdr:rowOff>136979</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13</xdr:row>
      <xdr:rowOff>147156</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35379</xdr:rowOff>
    </xdr:from>
    <xdr:to>
      <xdr:col>65</xdr:col>
      <xdr:colOff>53975</xdr:colOff>
      <xdr:row>15</xdr:row>
      <xdr:rowOff>136979</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6071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13</xdr:row>
      <xdr:rowOff>147156</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扶助費にかかる経常収支比率は類似団体平均を０．６ポイント下回っている。要因は単独事業が約１割でほとんどが補助事業であり、国庫補助事業等の特定財源が多いためである。今後も適正な水準で推移するように努める。</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1" name="扶助費グラフ枠">
          <a:extLst>
            <a:ext uri="{FF2B5EF4-FFF2-40B4-BE49-F238E27FC236}">
              <a16:creationId xmlns:a16="http://schemas.microsoft.com/office/drawing/2014/main" id="{00000000-0008-0000-0400-0000B5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44450</xdr:rowOff>
    </xdr:from>
    <xdr:to>
      <xdr:col>24</xdr:col>
      <xdr:colOff>25400</xdr:colOff>
      <xdr:row>60</xdr:row>
      <xdr:rowOff>165100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flipV="1">
          <a:off x="4826000" y="9131300"/>
          <a:ext cx="0" cy="1320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137177</xdr:rowOff>
    </xdr:from>
    <xdr:ext cx="762000" cy="259045"/>
    <xdr:sp macro="" textlink="">
      <xdr:nvSpPr>
        <xdr:cNvPr id="183" name="扶助費最小値テキスト">
          <a:extLst>
            <a:ext uri="{FF2B5EF4-FFF2-40B4-BE49-F238E27FC236}">
              <a16:creationId xmlns:a16="http://schemas.microsoft.com/office/drawing/2014/main" id="{00000000-0008-0000-0400-0000B7000000}"/>
            </a:ext>
          </a:extLst>
        </xdr:cNvPr>
        <xdr:cNvSpPr txBox="1"/>
      </xdr:nvSpPr>
      <xdr:spPr>
        <a:xfrm>
          <a:off x="4914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165100</xdr:rowOff>
    </xdr:from>
    <xdr:to>
      <xdr:col>24</xdr:col>
      <xdr:colOff>114300</xdr:colOff>
      <xdr:row>60</xdr:row>
      <xdr:rowOff>165100</xdr:rowOff>
    </xdr:to>
    <xdr:cxnSp macro="">
      <xdr:nvCxnSpPr>
        <xdr:cNvPr id="184" name="直線コネクタ 183">
          <a:extLst>
            <a:ext uri="{FF2B5EF4-FFF2-40B4-BE49-F238E27FC236}">
              <a16:creationId xmlns:a16="http://schemas.microsoft.com/office/drawing/2014/main" id="{00000000-0008-0000-0400-0000B8000000}"/>
            </a:ext>
          </a:extLst>
        </xdr:cNvPr>
        <xdr:cNvCxnSpPr/>
      </xdr:nvCxnSpPr>
      <xdr:spPr>
        <a:xfrm>
          <a:off x="4737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130827</xdr:rowOff>
    </xdr:from>
    <xdr:ext cx="762000" cy="259045"/>
    <xdr:sp macro="" textlink="">
      <xdr:nvSpPr>
        <xdr:cNvPr id="185" name="扶助費最大値テキスト">
          <a:extLst>
            <a:ext uri="{FF2B5EF4-FFF2-40B4-BE49-F238E27FC236}">
              <a16:creationId xmlns:a16="http://schemas.microsoft.com/office/drawing/2014/main" id="{00000000-0008-0000-0400-0000B9000000}"/>
            </a:ext>
          </a:extLst>
        </xdr:cNvPr>
        <xdr:cNvSpPr txBox="1"/>
      </xdr:nvSpPr>
      <xdr:spPr>
        <a:xfrm>
          <a:off x="4914900" y="887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44450</xdr:rowOff>
    </xdr:from>
    <xdr:to>
      <xdr:col>24</xdr:col>
      <xdr:colOff>114300</xdr:colOff>
      <xdr:row>53</xdr:row>
      <xdr:rowOff>44450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a:off x="4737100" y="9131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101600</xdr:rowOff>
    </xdr:from>
    <xdr:to>
      <xdr:col>24</xdr:col>
      <xdr:colOff>25400</xdr:colOff>
      <xdr:row>54</xdr:row>
      <xdr:rowOff>114300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3987800" y="9359900"/>
          <a:ext cx="8382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111777</xdr:rowOff>
    </xdr:from>
    <xdr:ext cx="762000" cy="259045"/>
    <xdr:sp macro="" textlink="">
      <xdr:nvSpPr>
        <xdr:cNvPr id="188" name="扶助費平均値テキスト">
          <a:extLst>
            <a:ext uri="{FF2B5EF4-FFF2-40B4-BE49-F238E27FC236}">
              <a16:creationId xmlns:a16="http://schemas.microsoft.com/office/drawing/2014/main" id="{00000000-0008-0000-0400-0000BC000000}"/>
            </a:ext>
          </a:extLst>
        </xdr:cNvPr>
        <xdr:cNvSpPr txBox="1"/>
      </xdr:nvSpPr>
      <xdr:spPr>
        <a:xfrm>
          <a:off x="4914900" y="937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139700</xdr:rowOff>
    </xdr:from>
    <xdr:to>
      <xdr:col>24</xdr:col>
      <xdr:colOff>76200</xdr:colOff>
      <xdr:row>55</xdr:row>
      <xdr:rowOff>69850</xdr:rowOff>
    </xdr:to>
    <xdr:sp macro="" textlink="">
      <xdr:nvSpPr>
        <xdr:cNvPr id="189" name="フローチャート: 判断 188">
          <a:extLst>
            <a:ext uri="{FF2B5EF4-FFF2-40B4-BE49-F238E27FC236}">
              <a16:creationId xmlns:a16="http://schemas.microsoft.com/office/drawing/2014/main" id="{00000000-0008-0000-0400-0000BD000000}"/>
            </a:ext>
          </a:extLst>
        </xdr:cNvPr>
        <xdr:cNvSpPr/>
      </xdr:nvSpPr>
      <xdr:spPr>
        <a:xfrm>
          <a:off x="4775200" y="9398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76200</xdr:rowOff>
    </xdr:from>
    <xdr:to>
      <xdr:col>19</xdr:col>
      <xdr:colOff>187325</xdr:colOff>
      <xdr:row>54</xdr:row>
      <xdr:rowOff>101600</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a:off x="3098800" y="9334500"/>
          <a:ext cx="889000" cy="254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54</xdr:row>
      <xdr:rowOff>127000</xdr:rowOff>
    </xdr:from>
    <xdr:to>
      <xdr:col>20</xdr:col>
      <xdr:colOff>38100</xdr:colOff>
      <xdr:row>55</xdr:row>
      <xdr:rowOff>57150</xdr:rowOff>
    </xdr:to>
    <xdr:sp macro="" textlink="">
      <xdr:nvSpPr>
        <xdr:cNvPr id="191" name="フローチャート: 判断 190">
          <a:extLst>
            <a:ext uri="{FF2B5EF4-FFF2-40B4-BE49-F238E27FC236}">
              <a16:creationId xmlns:a16="http://schemas.microsoft.com/office/drawing/2014/main" id="{00000000-0008-0000-0400-0000BF000000}"/>
            </a:ext>
          </a:extLst>
        </xdr:cNvPr>
        <xdr:cNvSpPr/>
      </xdr:nvSpPr>
      <xdr:spPr>
        <a:xfrm>
          <a:off x="3937000" y="9385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41927</xdr:rowOff>
    </xdr:from>
    <xdr:ext cx="736600" cy="259045"/>
    <xdr:sp macro="" textlink="">
      <xdr:nvSpPr>
        <xdr:cNvPr id="192" name="テキスト ボックス 191">
          <a:extLst>
            <a:ext uri="{FF2B5EF4-FFF2-40B4-BE49-F238E27FC236}">
              <a16:creationId xmlns:a16="http://schemas.microsoft.com/office/drawing/2014/main" id="{00000000-0008-0000-0400-0000C0000000}"/>
            </a:ext>
          </a:extLst>
        </xdr:cNvPr>
        <xdr:cNvSpPr txBox="1"/>
      </xdr:nvSpPr>
      <xdr:spPr>
        <a:xfrm>
          <a:off x="3606800" y="9471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76200</xdr:rowOff>
    </xdr:from>
    <xdr:to>
      <xdr:col>15</xdr:col>
      <xdr:colOff>98425</xdr:colOff>
      <xdr:row>54</xdr:row>
      <xdr:rowOff>114300</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flipV="1">
          <a:off x="2209800" y="93345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54</xdr:row>
      <xdr:rowOff>114300</xdr:rowOff>
    </xdr:from>
    <xdr:to>
      <xdr:col>15</xdr:col>
      <xdr:colOff>149225</xdr:colOff>
      <xdr:row>55</xdr:row>
      <xdr:rowOff>44450</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29227</xdr:rowOff>
    </xdr:from>
    <xdr:ext cx="7620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2717800" y="945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114300</xdr:rowOff>
    </xdr:from>
    <xdr:to>
      <xdr:col>11</xdr:col>
      <xdr:colOff>9525</xdr:colOff>
      <xdr:row>54</xdr:row>
      <xdr:rowOff>114300</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a:off x="1320800" y="93726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54</xdr:row>
      <xdr:rowOff>101600</xdr:rowOff>
    </xdr:from>
    <xdr:to>
      <xdr:col>11</xdr:col>
      <xdr:colOff>60325</xdr:colOff>
      <xdr:row>55</xdr:row>
      <xdr:rowOff>31750</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2159000" y="9359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88900</xdr:rowOff>
    </xdr:from>
    <xdr:to>
      <xdr:col>6</xdr:col>
      <xdr:colOff>171450</xdr:colOff>
      <xdr:row>55</xdr:row>
      <xdr:rowOff>19050</xdr:rowOff>
    </xdr:to>
    <xdr:sp macro="" textlink="">
      <xdr:nvSpPr>
        <xdr:cNvPr id="199" name="フローチャート: 判断 198">
          <a:extLst>
            <a:ext uri="{FF2B5EF4-FFF2-40B4-BE49-F238E27FC236}">
              <a16:creationId xmlns:a16="http://schemas.microsoft.com/office/drawing/2014/main" id="{00000000-0008-0000-0400-0000C7000000}"/>
            </a:ext>
          </a:extLst>
        </xdr:cNvPr>
        <xdr:cNvSpPr/>
      </xdr:nvSpPr>
      <xdr:spPr>
        <a:xfrm>
          <a:off x="12700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3827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939800" y="9433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54</xdr:row>
      <xdr:rowOff>63500</xdr:rowOff>
    </xdr:from>
    <xdr:to>
      <xdr:col>24</xdr:col>
      <xdr:colOff>76200</xdr:colOff>
      <xdr:row>54</xdr:row>
      <xdr:rowOff>165100</xdr:rowOff>
    </xdr:to>
    <xdr:sp macro="" textlink="">
      <xdr:nvSpPr>
        <xdr:cNvPr id="206" name="楕円 205">
          <a:extLst>
            <a:ext uri="{FF2B5EF4-FFF2-40B4-BE49-F238E27FC236}">
              <a16:creationId xmlns:a16="http://schemas.microsoft.com/office/drawing/2014/main" id="{00000000-0008-0000-0400-0000CE000000}"/>
            </a:ext>
          </a:extLst>
        </xdr:cNvPr>
        <xdr:cNvSpPr/>
      </xdr:nvSpPr>
      <xdr:spPr>
        <a:xfrm>
          <a:off x="47752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80027</xdr:rowOff>
    </xdr:from>
    <xdr:ext cx="762000" cy="259045"/>
    <xdr:sp macro="" textlink="">
      <xdr:nvSpPr>
        <xdr:cNvPr id="207" name="扶助費該当値テキスト">
          <a:extLst>
            <a:ext uri="{FF2B5EF4-FFF2-40B4-BE49-F238E27FC236}">
              <a16:creationId xmlns:a16="http://schemas.microsoft.com/office/drawing/2014/main" id="{00000000-0008-0000-0400-0000CF000000}"/>
            </a:ext>
          </a:extLst>
        </xdr:cNvPr>
        <xdr:cNvSpPr txBox="1"/>
      </xdr:nvSpPr>
      <xdr:spPr>
        <a:xfrm>
          <a:off x="4914900" y="916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50800</xdr:rowOff>
    </xdr:from>
    <xdr:to>
      <xdr:col>20</xdr:col>
      <xdr:colOff>38100</xdr:colOff>
      <xdr:row>54</xdr:row>
      <xdr:rowOff>152400</xdr:rowOff>
    </xdr:to>
    <xdr:sp macro="" textlink="">
      <xdr:nvSpPr>
        <xdr:cNvPr id="208" name="楕円 207">
          <a:extLst>
            <a:ext uri="{FF2B5EF4-FFF2-40B4-BE49-F238E27FC236}">
              <a16:creationId xmlns:a16="http://schemas.microsoft.com/office/drawing/2014/main" id="{00000000-0008-0000-0400-0000D0000000}"/>
            </a:ext>
          </a:extLst>
        </xdr:cNvPr>
        <xdr:cNvSpPr/>
      </xdr:nvSpPr>
      <xdr:spPr>
        <a:xfrm>
          <a:off x="3937000" y="930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162577</xdr:rowOff>
    </xdr:from>
    <xdr:ext cx="736600" cy="259045"/>
    <xdr:sp macro="" textlink="">
      <xdr:nvSpPr>
        <xdr:cNvPr id="209" name="テキスト ボックス 208">
          <a:extLst>
            <a:ext uri="{FF2B5EF4-FFF2-40B4-BE49-F238E27FC236}">
              <a16:creationId xmlns:a16="http://schemas.microsoft.com/office/drawing/2014/main" id="{00000000-0008-0000-0400-0000D1000000}"/>
            </a:ext>
          </a:extLst>
        </xdr:cNvPr>
        <xdr:cNvSpPr txBox="1"/>
      </xdr:nvSpPr>
      <xdr:spPr>
        <a:xfrm>
          <a:off x="3606800" y="9077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25400</xdr:rowOff>
    </xdr:from>
    <xdr:to>
      <xdr:col>15</xdr:col>
      <xdr:colOff>149225</xdr:colOff>
      <xdr:row>54</xdr:row>
      <xdr:rowOff>127000</xdr:rowOff>
    </xdr:to>
    <xdr:sp macro="" textlink="">
      <xdr:nvSpPr>
        <xdr:cNvPr id="210" name="楕円 209">
          <a:extLst>
            <a:ext uri="{FF2B5EF4-FFF2-40B4-BE49-F238E27FC236}">
              <a16:creationId xmlns:a16="http://schemas.microsoft.com/office/drawing/2014/main" id="{00000000-0008-0000-0400-0000D2000000}"/>
            </a:ext>
          </a:extLst>
        </xdr:cNvPr>
        <xdr:cNvSpPr/>
      </xdr:nvSpPr>
      <xdr:spPr>
        <a:xfrm>
          <a:off x="3048000" y="9283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137177</xdr:rowOff>
    </xdr:from>
    <xdr:ext cx="762000" cy="259045"/>
    <xdr:sp macro="" textlink="">
      <xdr:nvSpPr>
        <xdr:cNvPr id="211" name="テキスト ボックス 210">
          <a:extLst>
            <a:ext uri="{FF2B5EF4-FFF2-40B4-BE49-F238E27FC236}">
              <a16:creationId xmlns:a16="http://schemas.microsoft.com/office/drawing/2014/main" id="{00000000-0008-0000-0400-0000D3000000}"/>
            </a:ext>
          </a:extLst>
        </xdr:cNvPr>
        <xdr:cNvSpPr txBox="1"/>
      </xdr:nvSpPr>
      <xdr:spPr>
        <a:xfrm>
          <a:off x="2717800" y="9052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63500</xdr:rowOff>
    </xdr:from>
    <xdr:to>
      <xdr:col>11</xdr:col>
      <xdr:colOff>60325</xdr:colOff>
      <xdr:row>54</xdr:row>
      <xdr:rowOff>165100</xdr:rowOff>
    </xdr:to>
    <xdr:sp macro="" textlink="">
      <xdr:nvSpPr>
        <xdr:cNvPr id="212" name="楕円 211">
          <a:extLst>
            <a:ext uri="{FF2B5EF4-FFF2-40B4-BE49-F238E27FC236}">
              <a16:creationId xmlns:a16="http://schemas.microsoft.com/office/drawing/2014/main" id="{00000000-0008-0000-0400-0000D4000000}"/>
            </a:ext>
          </a:extLst>
        </xdr:cNvPr>
        <xdr:cNvSpPr/>
      </xdr:nvSpPr>
      <xdr:spPr>
        <a:xfrm>
          <a:off x="2159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3827</xdr:rowOff>
    </xdr:from>
    <xdr:ext cx="762000" cy="259045"/>
    <xdr:sp macro="" textlink="">
      <xdr:nvSpPr>
        <xdr:cNvPr id="213" name="テキスト ボックス 212">
          <a:extLst>
            <a:ext uri="{FF2B5EF4-FFF2-40B4-BE49-F238E27FC236}">
              <a16:creationId xmlns:a16="http://schemas.microsoft.com/office/drawing/2014/main" id="{00000000-0008-0000-0400-0000D5000000}"/>
            </a:ext>
          </a:extLst>
        </xdr:cNvPr>
        <xdr:cNvSpPr txBox="1"/>
      </xdr:nvSpPr>
      <xdr:spPr>
        <a:xfrm>
          <a:off x="1828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63500</xdr:rowOff>
    </xdr:from>
    <xdr:to>
      <xdr:col>6</xdr:col>
      <xdr:colOff>171450</xdr:colOff>
      <xdr:row>54</xdr:row>
      <xdr:rowOff>165100</xdr:rowOff>
    </xdr:to>
    <xdr:sp macro="" textlink="">
      <xdr:nvSpPr>
        <xdr:cNvPr id="214" name="楕円 213">
          <a:extLst>
            <a:ext uri="{FF2B5EF4-FFF2-40B4-BE49-F238E27FC236}">
              <a16:creationId xmlns:a16="http://schemas.microsoft.com/office/drawing/2014/main" id="{00000000-0008-0000-0400-0000D6000000}"/>
            </a:ext>
          </a:extLst>
        </xdr:cNvPr>
        <xdr:cNvSpPr/>
      </xdr:nvSpPr>
      <xdr:spPr>
        <a:xfrm>
          <a:off x="1270000" y="9321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3827</xdr:rowOff>
    </xdr:from>
    <xdr:ext cx="762000" cy="259045"/>
    <xdr:sp macro="" textlink="">
      <xdr:nvSpPr>
        <xdr:cNvPr id="215" name="テキスト ボックス 214">
          <a:extLst>
            <a:ext uri="{FF2B5EF4-FFF2-40B4-BE49-F238E27FC236}">
              <a16:creationId xmlns:a16="http://schemas.microsoft.com/office/drawing/2014/main" id="{00000000-0008-0000-0400-0000D7000000}"/>
            </a:ext>
          </a:extLst>
        </xdr:cNvPr>
        <xdr:cNvSpPr txBox="1"/>
      </xdr:nvSpPr>
      <xdr:spPr>
        <a:xfrm>
          <a:off x="939800" y="909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その他に係る経常収支比率が類似団体平均を上回っているのは、公営企業会計への繰出金の増加が主な要因である。企業会計等の経費削減や料金の適正化を検討するとともに、繰出金の抑制・平準化を図る。</a:t>
          </a:r>
        </a:p>
      </xdr:txBody>
    </xdr:sp>
    <xdr:clientData/>
  </xdr:twoCellAnchor>
  <xdr:oneCellAnchor>
    <xdr:from>
      <xdr:col>62</xdr:col>
      <xdr:colOff>6350</xdr:colOff>
      <xdr:row>49</xdr:row>
      <xdr:rowOff>107950</xdr:rowOff>
    </xdr:from>
    <xdr:ext cx="298543" cy="225703"/>
    <xdr:sp macro="" textlink="">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8" name="直線コネクタ 227">
          <a:extLst>
            <a:ext uri="{FF2B5EF4-FFF2-40B4-BE49-F238E27FC236}">
              <a16:creationId xmlns:a16="http://schemas.microsoft.com/office/drawing/2014/main" id="{00000000-0008-0000-0400-0000E4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0" name="直線コネクタ 229">
          <a:extLst>
            <a:ext uri="{FF2B5EF4-FFF2-40B4-BE49-F238E27FC236}">
              <a16:creationId xmlns:a16="http://schemas.microsoft.com/office/drawing/2014/main" id="{00000000-0008-0000-0400-0000E6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1" name="テキスト ボックス 230">
          <a:extLst>
            <a:ext uri="{FF2B5EF4-FFF2-40B4-BE49-F238E27FC236}">
              <a16:creationId xmlns:a16="http://schemas.microsoft.com/office/drawing/2014/main" id="{00000000-0008-0000-0400-0000E7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2" name="直線コネクタ 231">
          <a:extLst>
            <a:ext uri="{FF2B5EF4-FFF2-40B4-BE49-F238E27FC236}">
              <a16:creationId xmlns:a16="http://schemas.microsoft.com/office/drawing/2014/main" id="{00000000-0008-0000-0400-0000E8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3" name="テキスト ボックス 232">
          <a:extLst>
            <a:ext uri="{FF2B5EF4-FFF2-40B4-BE49-F238E27FC236}">
              <a16:creationId xmlns:a16="http://schemas.microsoft.com/office/drawing/2014/main" id="{00000000-0008-0000-0400-0000E9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4" name="直線コネクタ 233">
          <a:extLst>
            <a:ext uri="{FF2B5EF4-FFF2-40B4-BE49-F238E27FC236}">
              <a16:creationId xmlns:a16="http://schemas.microsoft.com/office/drawing/2014/main" id="{00000000-0008-0000-0400-0000EA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5" name="テキスト ボックス 234">
          <a:extLst>
            <a:ext uri="{FF2B5EF4-FFF2-40B4-BE49-F238E27FC236}">
              <a16:creationId xmlns:a16="http://schemas.microsoft.com/office/drawing/2014/main" id="{00000000-0008-0000-0400-0000EB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6" name="直線コネクタ 235">
          <a:extLst>
            <a:ext uri="{FF2B5EF4-FFF2-40B4-BE49-F238E27FC236}">
              <a16:creationId xmlns:a16="http://schemas.microsoft.com/office/drawing/2014/main" id="{00000000-0008-0000-0400-0000EC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37" name="テキスト ボックス 236">
          <a:extLst>
            <a:ext uri="{FF2B5EF4-FFF2-40B4-BE49-F238E27FC236}">
              <a16:creationId xmlns:a16="http://schemas.microsoft.com/office/drawing/2014/main" id="{00000000-0008-0000-0400-0000ED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8" name="直線コネクタ 237">
          <a:extLst>
            <a:ext uri="{FF2B5EF4-FFF2-40B4-BE49-F238E27FC236}">
              <a16:creationId xmlns:a16="http://schemas.microsoft.com/office/drawing/2014/main" id="{00000000-0008-0000-0400-0000EE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39" name="その他グラフ枠">
          <a:extLst>
            <a:ext uri="{FF2B5EF4-FFF2-40B4-BE49-F238E27FC236}">
              <a16:creationId xmlns:a16="http://schemas.microsoft.com/office/drawing/2014/main" id="{00000000-0008-0000-0400-0000EF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120142</xdr:rowOff>
    </xdr:from>
    <xdr:to>
      <xdr:col>82</xdr:col>
      <xdr:colOff>107950</xdr:colOff>
      <xdr:row>60</xdr:row>
      <xdr:rowOff>122428</xdr:rowOff>
    </xdr:to>
    <xdr:cxnSp macro="">
      <xdr:nvCxnSpPr>
        <xdr:cNvPr id="240" name="直線コネクタ 239">
          <a:extLst>
            <a:ext uri="{FF2B5EF4-FFF2-40B4-BE49-F238E27FC236}">
              <a16:creationId xmlns:a16="http://schemas.microsoft.com/office/drawing/2014/main" id="{00000000-0008-0000-0400-0000F0000000}"/>
            </a:ext>
          </a:extLst>
        </xdr:cNvPr>
        <xdr:cNvCxnSpPr/>
      </xdr:nvCxnSpPr>
      <xdr:spPr>
        <a:xfrm flipV="1">
          <a:off x="16510000" y="9206992"/>
          <a:ext cx="0" cy="1202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94505</xdr:rowOff>
    </xdr:from>
    <xdr:ext cx="762000" cy="259045"/>
    <xdr:sp macro="" textlink="">
      <xdr:nvSpPr>
        <xdr:cNvPr id="241" name="その他最小値テキスト">
          <a:extLst>
            <a:ext uri="{FF2B5EF4-FFF2-40B4-BE49-F238E27FC236}">
              <a16:creationId xmlns:a16="http://schemas.microsoft.com/office/drawing/2014/main" id="{00000000-0008-0000-0400-0000F1000000}"/>
            </a:ext>
          </a:extLst>
        </xdr:cNvPr>
        <xdr:cNvSpPr txBox="1"/>
      </xdr:nvSpPr>
      <xdr:spPr>
        <a:xfrm>
          <a:off x="16598900" y="1038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122428</xdr:rowOff>
    </xdr:from>
    <xdr:to>
      <xdr:col>82</xdr:col>
      <xdr:colOff>196850</xdr:colOff>
      <xdr:row>60</xdr:row>
      <xdr:rowOff>122428</xdr:rowOff>
    </xdr:to>
    <xdr:cxnSp macro="">
      <xdr:nvCxnSpPr>
        <xdr:cNvPr id="242" name="直線コネクタ 241">
          <a:extLst>
            <a:ext uri="{FF2B5EF4-FFF2-40B4-BE49-F238E27FC236}">
              <a16:creationId xmlns:a16="http://schemas.microsoft.com/office/drawing/2014/main" id="{00000000-0008-0000-0400-0000F2000000}"/>
            </a:ext>
          </a:extLst>
        </xdr:cNvPr>
        <xdr:cNvCxnSpPr/>
      </xdr:nvCxnSpPr>
      <xdr:spPr>
        <a:xfrm>
          <a:off x="16421100" y="10409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35069</xdr:rowOff>
    </xdr:from>
    <xdr:ext cx="762000" cy="259045"/>
    <xdr:sp macro="" textlink="">
      <xdr:nvSpPr>
        <xdr:cNvPr id="243" name="その他最大値テキスト">
          <a:extLst>
            <a:ext uri="{FF2B5EF4-FFF2-40B4-BE49-F238E27FC236}">
              <a16:creationId xmlns:a16="http://schemas.microsoft.com/office/drawing/2014/main" id="{00000000-0008-0000-0400-0000F3000000}"/>
            </a:ext>
          </a:extLst>
        </xdr:cNvPr>
        <xdr:cNvSpPr txBox="1"/>
      </xdr:nvSpPr>
      <xdr:spPr>
        <a:xfrm>
          <a:off x="16598900" y="89504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120142</xdr:rowOff>
    </xdr:from>
    <xdr:to>
      <xdr:col>82</xdr:col>
      <xdr:colOff>196850</xdr:colOff>
      <xdr:row>53</xdr:row>
      <xdr:rowOff>120142</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a:off x="16421100" y="92069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57</xdr:row>
      <xdr:rowOff>147574</xdr:rowOff>
    </xdr:from>
    <xdr:to>
      <xdr:col>82</xdr:col>
      <xdr:colOff>107950</xdr:colOff>
      <xdr:row>58</xdr:row>
      <xdr:rowOff>67564</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5671800" y="9920224"/>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55</xdr:row>
      <xdr:rowOff>42435</xdr:rowOff>
    </xdr:from>
    <xdr:ext cx="762000" cy="259045"/>
    <xdr:sp macro="" textlink="">
      <xdr:nvSpPr>
        <xdr:cNvPr id="246" name="その他平均値テキスト">
          <a:extLst>
            <a:ext uri="{FF2B5EF4-FFF2-40B4-BE49-F238E27FC236}">
              <a16:creationId xmlns:a16="http://schemas.microsoft.com/office/drawing/2014/main" id="{00000000-0008-0000-0400-0000F6000000}"/>
            </a:ext>
          </a:extLst>
        </xdr:cNvPr>
        <xdr:cNvSpPr txBox="1"/>
      </xdr:nvSpPr>
      <xdr:spPr>
        <a:xfrm>
          <a:off x="16598900" y="94721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25908</xdr:rowOff>
    </xdr:from>
    <xdr:to>
      <xdr:col>82</xdr:col>
      <xdr:colOff>158750</xdr:colOff>
      <xdr:row>56</xdr:row>
      <xdr:rowOff>127508</xdr:rowOff>
    </xdr:to>
    <xdr:sp macro="" textlink="">
      <xdr:nvSpPr>
        <xdr:cNvPr id="247" name="フローチャート: 判断 246">
          <a:extLst>
            <a:ext uri="{FF2B5EF4-FFF2-40B4-BE49-F238E27FC236}">
              <a16:creationId xmlns:a16="http://schemas.microsoft.com/office/drawing/2014/main" id="{00000000-0008-0000-0400-0000F7000000}"/>
            </a:ext>
          </a:extLst>
        </xdr:cNvPr>
        <xdr:cNvSpPr/>
      </xdr:nvSpPr>
      <xdr:spPr>
        <a:xfrm>
          <a:off x="16459200" y="96271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57</xdr:row>
      <xdr:rowOff>106426</xdr:rowOff>
    </xdr:from>
    <xdr:to>
      <xdr:col>78</xdr:col>
      <xdr:colOff>69850</xdr:colOff>
      <xdr:row>57</xdr:row>
      <xdr:rowOff>147574</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4782800" y="9879076"/>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7620</xdr:rowOff>
    </xdr:from>
    <xdr:to>
      <xdr:col>78</xdr:col>
      <xdr:colOff>120650</xdr:colOff>
      <xdr:row>56</xdr:row>
      <xdr:rowOff>109220</xdr:rowOff>
    </xdr:to>
    <xdr:sp macro="" textlink="">
      <xdr:nvSpPr>
        <xdr:cNvPr id="249" name="フローチャート: 判断 248">
          <a:extLst>
            <a:ext uri="{FF2B5EF4-FFF2-40B4-BE49-F238E27FC236}">
              <a16:creationId xmlns:a16="http://schemas.microsoft.com/office/drawing/2014/main" id="{00000000-0008-0000-0400-0000F9000000}"/>
            </a:ext>
          </a:extLst>
        </xdr:cNvPr>
        <xdr:cNvSpPr/>
      </xdr:nvSpPr>
      <xdr:spPr>
        <a:xfrm>
          <a:off x="15621000" y="9608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119397</xdr:rowOff>
    </xdr:from>
    <xdr:ext cx="736600" cy="259045"/>
    <xdr:sp macro="" textlink="">
      <xdr:nvSpPr>
        <xdr:cNvPr id="250" name="テキスト ボックス 249">
          <a:extLst>
            <a:ext uri="{FF2B5EF4-FFF2-40B4-BE49-F238E27FC236}">
              <a16:creationId xmlns:a16="http://schemas.microsoft.com/office/drawing/2014/main" id="{00000000-0008-0000-0400-0000FA000000}"/>
            </a:ext>
          </a:extLst>
        </xdr:cNvPr>
        <xdr:cNvSpPr txBox="1"/>
      </xdr:nvSpPr>
      <xdr:spPr>
        <a:xfrm>
          <a:off x="15290800" y="9377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57</xdr:row>
      <xdr:rowOff>106426</xdr:rowOff>
    </xdr:from>
    <xdr:to>
      <xdr:col>73</xdr:col>
      <xdr:colOff>180975</xdr:colOff>
      <xdr:row>58</xdr:row>
      <xdr:rowOff>72136</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flipV="1">
          <a:off x="13893800" y="9879076"/>
          <a:ext cx="889000" cy="137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165354</xdr:rowOff>
    </xdr:from>
    <xdr:to>
      <xdr:col>74</xdr:col>
      <xdr:colOff>31750</xdr:colOff>
      <xdr:row>56</xdr:row>
      <xdr:rowOff>95504</xdr:rowOff>
    </xdr:to>
    <xdr:sp macro="" textlink="">
      <xdr:nvSpPr>
        <xdr:cNvPr id="252" name="フローチャート: 判断 251">
          <a:extLst>
            <a:ext uri="{FF2B5EF4-FFF2-40B4-BE49-F238E27FC236}">
              <a16:creationId xmlns:a16="http://schemas.microsoft.com/office/drawing/2014/main" id="{00000000-0008-0000-0400-0000FC000000}"/>
            </a:ext>
          </a:extLst>
        </xdr:cNvPr>
        <xdr:cNvSpPr/>
      </xdr:nvSpPr>
      <xdr:spPr>
        <a:xfrm>
          <a:off x="14732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105681</xdr:rowOff>
    </xdr:from>
    <xdr:ext cx="762000" cy="259045"/>
    <xdr:sp macro="" textlink="">
      <xdr:nvSpPr>
        <xdr:cNvPr id="253" name="テキスト ボックス 252">
          <a:extLst>
            <a:ext uri="{FF2B5EF4-FFF2-40B4-BE49-F238E27FC236}">
              <a16:creationId xmlns:a16="http://schemas.microsoft.com/office/drawing/2014/main" id="{00000000-0008-0000-0400-0000FD000000}"/>
            </a:ext>
          </a:extLst>
        </xdr:cNvPr>
        <xdr:cNvSpPr txBox="1"/>
      </xdr:nvSpPr>
      <xdr:spPr>
        <a:xfrm>
          <a:off x="14401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58</xdr:row>
      <xdr:rowOff>17272</xdr:rowOff>
    </xdr:from>
    <xdr:to>
      <xdr:col>69</xdr:col>
      <xdr:colOff>92075</xdr:colOff>
      <xdr:row>58</xdr:row>
      <xdr:rowOff>72136</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3004800" y="9961372"/>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165354</xdr:rowOff>
    </xdr:from>
    <xdr:to>
      <xdr:col>69</xdr:col>
      <xdr:colOff>142875</xdr:colOff>
      <xdr:row>56</xdr:row>
      <xdr:rowOff>95504</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3843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105681</xdr:rowOff>
    </xdr:from>
    <xdr:ext cx="7620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3512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165354</xdr:rowOff>
    </xdr:from>
    <xdr:to>
      <xdr:col>65</xdr:col>
      <xdr:colOff>53975</xdr:colOff>
      <xdr:row>56</xdr:row>
      <xdr:rowOff>95504</xdr:rowOff>
    </xdr:to>
    <xdr:sp macro="" textlink="">
      <xdr:nvSpPr>
        <xdr:cNvPr id="257" name="フローチャート: 判断 256">
          <a:extLst>
            <a:ext uri="{FF2B5EF4-FFF2-40B4-BE49-F238E27FC236}">
              <a16:creationId xmlns:a16="http://schemas.microsoft.com/office/drawing/2014/main" id="{00000000-0008-0000-0400-000001010000}"/>
            </a:ext>
          </a:extLst>
        </xdr:cNvPr>
        <xdr:cNvSpPr/>
      </xdr:nvSpPr>
      <xdr:spPr>
        <a:xfrm>
          <a:off x="12954000" y="9595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105681</xdr:rowOff>
    </xdr:from>
    <xdr:ext cx="762000" cy="259045"/>
    <xdr:sp macro="" textlink="">
      <xdr:nvSpPr>
        <xdr:cNvPr id="258" name="テキスト ボックス 257">
          <a:extLst>
            <a:ext uri="{FF2B5EF4-FFF2-40B4-BE49-F238E27FC236}">
              <a16:creationId xmlns:a16="http://schemas.microsoft.com/office/drawing/2014/main" id="{00000000-0008-0000-0400-000002010000}"/>
            </a:ext>
          </a:extLst>
        </xdr:cNvPr>
        <xdr:cNvSpPr txBox="1"/>
      </xdr:nvSpPr>
      <xdr:spPr>
        <a:xfrm>
          <a:off x="12623800" y="9363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58</xdr:row>
      <xdr:rowOff>16764</xdr:rowOff>
    </xdr:from>
    <xdr:to>
      <xdr:col>82</xdr:col>
      <xdr:colOff>158750</xdr:colOff>
      <xdr:row>58</xdr:row>
      <xdr:rowOff>118364</xdr:rowOff>
    </xdr:to>
    <xdr:sp macro="" textlink="">
      <xdr:nvSpPr>
        <xdr:cNvPr id="264" name="楕円 263">
          <a:extLst>
            <a:ext uri="{FF2B5EF4-FFF2-40B4-BE49-F238E27FC236}">
              <a16:creationId xmlns:a16="http://schemas.microsoft.com/office/drawing/2014/main" id="{00000000-0008-0000-0400-000008010000}"/>
            </a:ext>
          </a:extLst>
        </xdr:cNvPr>
        <xdr:cNvSpPr/>
      </xdr:nvSpPr>
      <xdr:spPr>
        <a:xfrm>
          <a:off x="16459200" y="996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57</xdr:row>
      <xdr:rowOff>160291</xdr:rowOff>
    </xdr:from>
    <xdr:ext cx="762000" cy="259045"/>
    <xdr:sp macro="" textlink="">
      <xdr:nvSpPr>
        <xdr:cNvPr id="265" name="その他該当値テキスト">
          <a:extLst>
            <a:ext uri="{FF2B5EF4-FFF2-40B4-BE49-F238E27FC236}">
              <a16:creationId xmlns:a16="http://schemas.microsoft.com/office/drawing/2014/main" id="{00000000-0008-0000-0400-000009010000}"/>
            </a:ext>
          </a:extLst>
        </xdr:cNvPr>
        <xdr:cNvSpPr txBox="1"/>
      </xdr:nvSpPr>
      <xdr:spPr>
        <a:xfrm>
          <a:off x="16598900" y="9932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57</xdr:row>
      <xdr:rowOff>96774</xdr:rowOff>
    </xdr:from>
    <xdr:to>
      <xdr:col>78</xdr:col>
      <xdr:colOff>120650</xdr:colOff>
      <xdr:row>58</xdr:row>
      <xdr:rowOff>26924</xdr:rowOff>
    </xdr:to>
    <xdr:sp macro="" textlink="">
      <xdr:nvSpPr>
        <xdr:cNvPr id="266" name="楕円 265">
          <a:extLst>
            <a:ext uri="{FF2B5EF4-FFF2-40B4-BE49-F238E27FC236}">
              <a16:creationId xmlns:a16="http://schemas.microsoft.com/office/drawing/2014/main" id="{00000000-0008-0000-0400-00000A010000}"/>
            </a:ext>
          </a:extLst>
        </xdr:cNvPr>
        <xdr:cNvSpPr/>
      </xdr:nvSpPr>
      <xdr:spPr>
        <a:xfrm>
          <a:off x="15621000" y="9869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11701</xdr:rowOff>
    </xdr:from>
    <xdr:ext cx="7366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5290800" y="9955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57</xdr:row>
      <xdr:rowOff>55626</xdr:rowOff>
    </xdr:from>
    <xdr:to>
      <xdr:col>74</xdr:col>
      <xdr:colOff>31750</xdr:colOff>
      <xdr:row>57</xdr:row>
      <xdr:rowOff>157226</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4732000" y="9828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142003</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4401800" y="9914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58</xdr:row>
      <xdr:rowOff>21336</xdr:rowOff>
    </xdr:from>
    <xdr:to>
      <xdr:col>69</xdr:col>
      <xdr:colOff>142875</xdr:colOff>
      <xdr:row>58</xdr:row>
      <xdr:rowOff>122936</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3843000" y="99654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107713</xdr:rowOff>
    </xdr:from>
    <xdr:ext cx="7620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3512800" y="1005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137922</xdr:rowOff>
    </xdr:from>
    <xdr:to>
      <xdr:col>65</xdr:col>
      <xdr:colOff>53975</xdr:colOff>
      <xdr:row>58</xdr:row>
      <xdr:rowOff>68072</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2954000" y="9910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52849</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2623800" y="999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4" name="正方形/長方形 273">
          <a:extLst>
            <a:ext uri="{FF2B5EF4-FFF2-40B4-BE49-F238E27FC236}">
              <a16:creationId xmlns:a16="http://schemas.microsoft.com/office/drawing/2014/main" id="{00000000-0008-0000-0400-000012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4" name="テキスト ボックス 283">
          <a:extLst>
            <a:ext uri="{FF2B5EF4-FFF2-40B4-BE49-F238E27FC236}">
              <a16:creationId xmlns:a16="http://schemas.microsoft.com/office/drawing/2014/main" id="{00000000-0008-0000-0400-00001C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補助費については、前年度比０．１ポイント減少し、類似団体平均を１．７ポイント下回った。平成１６年度に補助金制度の見直しを行い、嵩上げ補助や単独補助を削減したことが要因となっている。今後も補助金の適正化に努める。</a:t>
          </a:r>
        </a:p>
      </xdr:txBody>
    </xdr:sp>
    <xdr:clientData/>
  </xdr:twoCellAnchor>
  <xdr:oneCellAnchor>
    <xdr:from>
      <xdr:col>62</xdr:col>
      <xdr:colOff>6350</xdr:colOff>
      <xdr:row>29</xdr:row>
      <xdr:rowOff>107950</xdr:rowOff>
    </xdr:from>
    <xdr:ext cx="298543" cy="225703"/>
    <xdr:sp macro="" textlink="">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6" name="直線コネクタ 285">
          <a:extLst>
            <a:ext uri="{FF2B5EF4-FFF2-40B4-BE49-F238E27FC236}">
              <a16:creationId xmlns:a16="http://schemas.microsoft.com/office/drawing/2014/main" id="{00000000-0008-0000-0400-00001E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7" name="テキスト ボックス 286">
          <a:extLst>
            <a:ext uri="{FF2B5EF4-FFF2-40B4-BE49-F238E27FC236}">
              <a16:creationId xmlns:a16="http://schemas.microsoft.com/office/drawing/2014/main" id="{00000000-0008-0000-0400-00001F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8" name="直線コネクタ 287">
          <a:extLst>
            <a:ext uri="{FF2B5EF4-FFF2-40B4-BE49-F238E27FC236}">
              <a16:creationId xmlns:a16="http://schemas.microsoft.com/office/drawing/2014/main" id="{00000000-0008-0000-0400-000020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7" name="補助費等グラフ枠">
          <a:extLst>
            <a:ext uri="{FF2B5EF4-FFF2-40B4-BE49-F238E27FC236}">
              <a16:creationId xmlns:a16="http://schemas.microsoft.com/office/drawing/2014/main" id="{00000000-0008-0000-0400-000029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3556</xdr:rowOff>
    </xdr:from>
    <xdr:to>
      <xdr:col>82</xdr:col>
      <xdr:colOff>107950</xdr:colOff>
      <xdr:row>41</xdr:row>
      <xdr:rowOff>60706</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flipV="1">
          <a:off x="16510000" y="5832856"/>
          <a:ext cx="0" cy="125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32783</xdr:rowOff>
    </xdr:from>
    <xdr:ext cx="762000" cy="259045"/>
    <xdr:sp macro="" textlink="">
      <xdr:nvSpPr>
        <xdr:cNvPr id="299" name="補助費等最小値テキスト">
          <a:extLst>
            <a:ext uri="{FF2B5EF4-FFF2-40B4-BE49-F238E27FC236}">
              <a16:creationId xmlns:a16="http://schemas.microsoft.com/office/drawing/2014/main" id="{00000000-0008-0000-0400-00002B010000}"/>
            </a:ext>
          </a:extLst>
        </xdr:cNvPr>
        <xdr:cNvSpPr txBox="1"/>
      </xdr:nvSpPr>
      <xdr:spPr>
        <a:xfrm>
          <a:off x="16598900" y="70622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60706</xdr:rowOff>
    </xdr:from>
    <xdr:to>
      <xdr:col>82</xdr:col>
      <xdr:colOff>196850</xdr:colOff>
      <xdr:row>41</xdr:row>
      <xdr:rowOff>60706</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6421100" y="7090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89933</xdr:rowOff>
    </xdr:from>
    <xdr:ext cx="762000" cy="259045"/>
    <xdr:sp macro="" textlink="">
      <xdr:nvSpPr>
        <xdr:cNvPr id="301" name="補助費等最大値テキスト">
          <a:extLst>
            <a:ext uri="{FF2B5EF4-FFF2-40B4-BE49-F238E27FC236}">
              <a16:creationId xmlns:a16="http://schemas.microsoft.com/office/drawing/2014/main" id="{00000000-0008-0000-0400-00002D010000}"/>
            </a:ext>
          </a:extLst>
        </xdr:cNvPr>
        <xdr:cNvSpPr txBox="1"/>
      </xdr:nvSpPr>
      <xdr:spPr>
        <a:xfrm>
          <a:off x="16598900" y="55763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3556</xdr:rowOff>
    </xdr:from>
    <xdr:to>
      <xdr:col>82</xdr:col>
      <xdr:colOff>196850</xdr:colOff>
      <xdr:row>34</xdr:row>
      <xdr:rowOff>3556</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6421100" y="583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36</xdr:row>
      <xdr:rowOff>44704</xdr:rowOff>
    </xdr:from>
    <xdr:to>
      <xdr:col>82</xdr:col>
      <xdr:colOff>107950</xdr:colOff>
      <xdr:row>36</xdr:row>
      <xdr:rowOff>49276</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flipV="1">
          <a:off x="15671800" y="6216904"/>
          <a:ext cx="8382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43705</xdr:rowOff>
    </xdr:from>
    <xdr:ext cx="762000" cy="259045"/>
    <xdr:sp macro="" textlink="">
      <xdr:nvSpPr>
        <xdr:cNvPr id="304" name="補助費等平均値テキスト">
          <a:extLst>
            <a:ext uri="{FF2B5EF4-FFF2-40B4-BE49-F238E27FC236}">
              <a16:creationId xmlns:a16="http://schemas.microsoft.com/office/drawing/2014/main" id="{00000000-0008-0000-0400-000030010000}"/>
            </a:ext>
          </a:extLst>
        </xdr:cNvPr>
        <xdr:cNvSpPr txBox="1"/>
      </xdr:nvSpPr>
      <xdr:spPr>
        <a:xfrm>
          <a:off x="16598900" y="62159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71628</xdr:rowOff>
    </xdr:from>
    <xdr:to>
      <xdr:col>82</xdr:col>
      <xdr:colOff>158750</xdr:colOff>
      <xdr:row>37</xdr:row>
      <xdr:rowOff>1778</xdr:rowOff>
    </xdr:to>
    <xdr:sp macro="" textlink="">
      <xdr:nvSpPr>
        <xdr:cNvPr id="305" name="フローチャート: 判断 304">
          <a:extLst>
            <a:ext uri="{FF2B5EF4-FFF2-40B4-BE49-F238E27FC236}">
              <a16:creationId xmlns:a16="http://schemas.microsoft.com/office/drawing/2014/main" id="{00000000-0008-0000-0400-000031010000}"/>
            </a:ext>
          </a:extLst>
        </xdr:cNvPr>
        <xdr:cNvSpPr/>
      </xdr:nvSpPr>
      <xdr:spPr>
        <a:xfrm>
          <a:off x="16459200" y="62438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35</xdr:row>
      <xdr:rowOff>138430</xdr:rowOff>
    </xdr:from>
    <xdr:to>
      <xdr:col>78</xdr:col>
      <xdr:colOff>69850</xdr:colOff>
      <xdr:row>36</xdr:row>
      <xdr:rowOff>49276</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4782800" y="6139180"/>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57912</xdr:rowOff>
    </xdr:from>
    <xdr:to>
      <xdr:col>78</xdr:col>
      <xdr:colOff>120650</xdr:colOff>
      <xdr:row>36</xdr:row>
      <xdr:rowOff>159512</xdr:rowOff>
    </xdr:to>
    <xdr:sp macro="" textlink="">
      <xdr:nvSpPr>
        <xdr:cNvPr id="307" name="フローチャート: 判断 306">
          <a:extLst>
            <a:ext uri="{FF2B5EF4-FFF2-40B4-BE49-F238E27FC236}">
              <a16:creationId xmlns:a16="http://schemas.microsoft.com/office/drawing/2014/main" id="{00000000-0008-0000-0400-000033010000}"/>
            </a:ext>
          </a:extLst>
        </xdr:cNvPr>
        <xdr:cNvSpPr/>
      </xdr:nvSpPr>
      <xdr:spPr>
        <a:xfrm>
          <a:off x="15621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36</xdr:row>
      <xdr:rowOff>144289</xdr:rowOff>
    </xdr:from>
    <xdr:ext cx="736600" cy="259045"/>
    <xdr:sp macro="" textlink="">
      <xdr:nvSpPr>
        <xdr:cNvPr id="308" name="テキスト ボックス 307">
          <a:extLst>
            <a:ext uri="{FF2B5EF4-FFF2-40B4-BE49-F238E27FC236}">
              <a16:creationId xmlns:a16="http://schemas.microsoft.com/office/drawing/2014/main" id="{00000000-0008-0000-0400-000034010000}"/>
            </a:ext>
          </a:extLst>
        </xdr:cNvPr>
        <xdr:cNvSpPr txBox="1"/>
      </xdr:nvSpPr>
      <xdr:spPr>
        <a:xfrm>
          <a:off x="15290800" y="6316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35</xdr:row>
      <xdr:rowOff>138430</xdr:rowOff>
    </xdr:from>
    <xdr:to>
      <xdr:col>73</xdr:col>
      <xdr:colOff>180975</xdr:colOff>
      <xdr:row>36</xdr:row>
      <xdr:rowOff>26416</xdr:rowOff>
    </xdr:to>
    <xdr:cxnSp macro="">
      <xdr:nvCxnSpPr>
        <xdr:cNvPr id="309" name="直線コネクタ 308">
          <a:extLst>
            <a:ext uri="{FF2B5EF4-FFF2-40B4-BE49-F238E27FC236}">
              <a16:creationId xmlns:a16="http://schemas.microsoft.com/office/drawing/2014/main" id="{00000000-0008-0000-0400-000035010000}"/>
            </a:ext>
          </a:extLst>
        </xdr:cNvPr>
        <xdr:cNvCxnSpPr/>
      </xdr:nvCxnSpPr>
      <xdr:spPr>
        <a:xfrm flipV="1">
          <a:off x="13893800" y="6139180"/>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30480</xdr:rowOff>
    </xdr:from>
    <xdr:to>
      <xdr:col>74</xdr:col>
      <xdr:colOff>31750</xdr:colOff>
      <xdr:row>36</xdr:row>
      <xdr:rowOff>132080</xdr:rowOff>
    </xdr:to>
    <xdr:sp macro="" textlink="">
      <xdr:nvSpPr>
        <xdr:cNvPr id="310" name="フローチャート: 判断 309">
          <a:extLst>
            <a:ext uri="{FF2B5EF4-FFF2-40B4-BE49-F238E27FC236}">
              <a16:creationId xmlns:a16="http://schemas.microsoft.com/office/drawing/2014/main" id="{00000000-0008-0000-0400-000036010000}"/>
            </a:ext>
          </a:extLst>
        </xdr:cNvPr>
        <xdr:cNvSpPr/>
      </xdr:nvSpPr>
      <xdr:spPr>
        <a:xfrm>
          <a:off x="14732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36</xdr:row>
      <xdr:rowOff>116857</xdr:rowOff>
    </xdr:from>
    <xdr:ext cx="762000" cy="259045"/>
    <xdr:sp macro="" textlink="">
      <xdr:nvSpPr>
        <xdr:cNvPr id="311" name="テキスト ボックス 310">
          <a:extLst>
            <a:ext uri="{FF2B5EF4-FFF2-40B4-BE49-F238E27FC236}">
              <a16:creationId xmlns:a16="http://schemas.microsoft.com/office/drawing/2014/main" id="{00000000-0008-0000-0400-000037010000}"/>
            </a:ext>
          </a:extLst>
        </xdr:cNvPr>
        <xdr:cNvSpPr txBox="1"/>
      </xdr:nvSpPr>
      <xdr:spPr>
        <a:xfrm>
          <a:off x="14401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26416</xdr:rowOff>
    </xdr:from>
    <xdr:to>
      <xdr:col>69</xdr:col>
      <xdr:colOff>92075</xdr:colOff>
      <xdr:row>36</xdr:row>
      <xdr:rowOff>49276</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flipV="1">
          <a:off x="13004800" y="6198616"/>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57912</xdr:rowOff>
    </xdr:from>
    <xdr:to>
      <xdr:col>69</xdr:col>
      <xdr:colOff>142875</xdr:colOff>
      <xdr:row>36</xdr:row>
      <xdr:rowOff>159512</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3843000" y="6230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36</xdr:row>
      <xdr:rowOff>144289</xdr:rowOff>
    </xdr:from>
    <xdr:ext cx="762000" cy="259045"/>
    <xdr:sp macro="" textlink="">
      <xdr:nvSpPr>
        <xdr:cNvPr id="314" name="テキスト ボックス 313">
          <a:extLst>
            <a:ext uri="{FF2B5EF4-FFF2-40B4-BE49-F238E27FC236}">
              <a16:creationId xmlns:a16="http://schemas.microsoft.com/office/drawing/2014/main" id="{00000000-0008-0000-0400-00003A010000}"/>
            </a:ext>
          </a:extLst>
        </xdr:cNvPr>
        <xdr:cNvSpPr txBox="1"/>
      </xdr:nvSpPr>
      <xdr:spPr>
        <a:xfrm>
          <a:off x="13512800" y="6316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30480</xdr:rowOff>
    </xdr:from>
    <xdr:to>
      <xdr:col>65</xdr:col>
      <xdr:colOff>53975</xdr:colOff>
      <xdr:row>36</xdr:row>
      <xdr:rowOff>132080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2954000" y="6202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36</xdr:row>
      <xdr:rowOff>116857</xdr:rowOff>
    </xdr:from>
    <xdr:ext cx="7620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2623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35</xdr:row>
      <xdr:rowOff>165354</xdr:rowOff>
    </xdr:from>
    <xdr:to>
      <xdr:col>82</xdr:col>
      <xdr:colOff>158750</xdr:colOff>
      <xdr:row>36</xdr:row>
      <xdr:rowOff>95504</xdr:rowOff>
    </xdr:to>
    <xdr:sp macro="" textlink="">
      <xdr:nvSpPr>
        <xdr:cNvPr id="322" name="楕円 321">
          <a:extLst>
            <a:ext uri="{FF2B5EF4-FFF2-40B4-BE49-F238E27FC236}">
              <a16:creationId xmlns:a16="http://schemas.microsoft.com/office/drawing/2014/main" id="{00000000-0008-0000-0400-000042010000}"/>
            </a:ext>
          </a:extLst>
        </xdr:cNvPr>
        <xdr:cNvSpPr/>
      </xdr:nvSpPr>
      <xdr:spPr>
        <a:xfrm>
          <a:off x="16459200" y="6166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35</xdr:row>
      <xdr:rowOff>10431</xdr:rowOff>
    </xdr:from>
    <xdr:ext cx="762000" cy="259045"/>
    <xdr:sp macro="" textlink="">
      <xdr:nvSpPr>
        <xdr:cNvPr id="323" name="補助費等該当値テキスト">
          <a:extLst>
            <a:ext uri="{FF2B5EF4-FFF2-40B4-BE49-F238E27FC236}">
              <a16:creationId xmlns:a16="http://schemas.microsoft.com/office/drawing/2014/main" id="{00000000-0008-0000-0400-000043010000}"/>
            </a:ext>
          </a:extLst>
        </xdr:cNvPr>
        <xdr:cNvSpPr txBox="1"/>
      </xdr:nvSpPr>
      <xdr:spPr>
        <a:xfrm>
          <a:off x="16598900" y="60111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35</xdr:row>
      <xdr:rowOff>169926</xdr:rowOff>
    </xdr:from>
    <xdr:to>
      <xdr:col>78</xdr:col>
      <xdr:colOff>120650</xdr:colOff>
      <xdr:row>36</xdr:row>
      <xdr:rowOff>100076</xdr:rowOff>
    </xdr:to>
    <xdr:sp macro="" textlink="">
      <xdr:nvSpPr>
        <xdr:cNvPr id="324" name="楕円 323">
          <a:extLst>
            <a:ext uri="{FF2B5EF4-FFF2-40B4-BE49-F238E27FC236}">
              <a16:creationId xmlns:a16="http://schemas.microsoft.com/office/drawing/2014/main" id="{00000000-0008-0000-0400-000044010000}"/>
            </a:ext>
          </a:extLst>
        </xdr:cNvPr>
        <xdr:cNvSpPr/>
      </xdr:nvSpPr>
      <xdr:spPr>
        <a:xfrm>
          <a:off x="15621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34</xdr:row>
      <xdr:rowOff>110253</xdr:rowOff>
    </xdr:from>
    <xdr:ext cx="7366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5290800" y="5939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35</xdr:row>
      <xdr:rowOff>87630</xdr:rowOff>
    </xdr:from>
    <xdr:to>
      <xdr:col>74</xdr:col>
      <xdr:colOff>31750</xdr:colOff>
      <xdr:row>36</xdr:row>
      <xdr:rowOff>17780</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4732000" y="6088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27957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401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35</xdr:row>
      <xdr:rowOff>147066</xdr:rowOff>
    </xdr:from>
    <xdr:to>
      <xdr:col>69</xdr:col>
      <xdr:colOff>142875</xdr:colOff>
      <xdr:row>36</xdr:row>
      <xdr:rowOff>77216</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3843000" y="6147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87393</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35</xdr:row>
      <xdr:rowOff>169926</xdr:rowOff>
    </xdr:from>
    <xdr:to>
      <xdr:col>65</xdr:col>
      <xdr:colOff>53975</xdr:colOff>
      <xdr:row>36</xdr:row>
      <xdr:rowOff>100076</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2954000" y="6170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110253</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623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2" name="正方形/長方形 331">
          <a:extLst>
            <a:ext uri="{FF2B5EF4-FFF2-40B4-BE49-F238E27FC236}">
              <a16:creationId xmlns:a16="http://schemas.microsoft.com/office/drawing/2014/main" id="{00000000-0008-0000-0400-00004C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2" name="テキスト ボックス 341">
          <a:extLst>
            <a:ext uri="{FF2B5EF4-FFF2-40B4-BE49-F238E27FC236}">
              <a16:creationId xmlns:a16="http://schemas.microsoft.com/office/drawing/2014/main" id="{00000000-0008-0000-0400-000056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については、償還のピークを越えたことにより、近年改善傾向にはあるが、前年度より０．３ポイント減少し、類似団体平均を０．３ポイント下回った。ほ場整備事業を継続して行っており、今後も投資的事業については、厳選し地方債発行の抑制に努めていく。</a:t>
          </a:r>
        </a:p>
      </xdr:txBody>
    </xdr:sp>
    <xdr:clientData/>
  </xdr:twoCellAnchor>
  <xdr:oneCellAnchor>
    <xdr:from>
      <xdr:col>3</xdr:col>
      <xdr:colOff>123825</xdr:colOff>
      <xdr:row>69</xdr:row>
      <xdr:rowOff>107950</xdr:rowOff>
    </xdr:from>
    <xdr:ext cx="298543" cy="225703"/>
    <xdr:sp macro="" textlink="">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4" name="直線コネクタ 343">
          <a:extLst>
            <a:ext uri="{FF2B5EF4-FFF2-40B4-BE49-F238E27FC236}">
              <a16:creationId xmlns:a16="http://schemas.microsoft.com/office/drawing/2014/main" id="{00000000-0008-0000-0400-000058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5" name="テキスト ボックス 344">
          <a:extLst>
            <a:ext uri="{FF2B5EF4-FFF2-40B4-BE49-F238E27FC236}">
              <a16:creationId xmlns:a16="http://schemas.microsoft.com/office/drawing/2014/main" id="{00000000-0008-0000-0400-000059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6" name="直線コネクタ 345">
          <a:extLst>
            <a:ext uri="{FF2B5EF4-FFF2-40B4-BE49-F238E27FC236}">
              <a16:creationId xmlns:a16="http://schemas.microsoft.com/office/drawing/2014/main" id="{00000000-0008-0000-0400-00005A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7" name="公債費グラフ枠">
          <a:extLst>
            <a:ext uri="{FF2B5EF4-FFF2-40B4-BE49-F238E27FC236}">
              <a16:creationId xmlns:a16="http://schemas.microsoft.com/office/drawing/2014/main" id="{00000000-0008-0000-0400-000065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54611</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flipV="1">
          <a:off x="4826000" y="12513310"/>
          <a:ext cx="0" cy="14287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26688</xdr:rowOff>
    </xdr:from>
    <xdr:ext cx="762000" cy="259045"/>
    <xdr:sp macro="" textlink="">
      <xdr:nvSpPr>
        <xdr:cNvPr id="359" name="公債費最小値テキスト">
          <a:extLst>
            <a:ext uri="{FF2B5EF4-FFF2-40B4-BE49-F238E27FC236}">
              <a16:creationId xmlns:a16="http://schemas.microsoft.com/office/drawing/2014/main" id="{00000000-0008-0000-0400-000067010000}"/>
            </a:ext>
          </a:extLst>
        </xdr:cNvPr>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54611</xdr:rowOff>
    </xdr:from>
    <xdr:to>
      <xdr:col>24</xdr:col>
      <xdr:colOff>114300</xdr:colOff>
      <xdr:row>81</xdr:row>
      <xdr:rowOff>54611</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1" name="公債費最大値テキスト">
          <a:extLst>
            <a:ext uri="{FF2B5EF4-FFF2-40B4-BE49-F238E27FC236}">
              <a16:creationId xmlns:a16="http://schemas.microsoft.com/office/drawing/2014/main" id="{00000000-0008-0000-0400-000069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76</xdr:row>
      <xdr:rowOff>153670</xdr:rowOff>
    </xdr:from>
    <xdr:to>
      <xdr:col>24</xdr:col>
      <xdr:colOff>25400</xdr:colOff>
      <xdr:row>76</xdr:row>
      <xdr:rowOff>165100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flipV="1">
          <a:off x="3987800" y="13183870"/>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86377</xdr:rowOff>
    </xdr:from>
    <xdr:ext cx="762000" cy="259045"/>
    <xdr:sp macro="" textlink="">
      <xdr:nvSpPr>
        <xdr:cNvPr id="364" name="公債費平均値テキスト">
          <a:extLst>
            <a:ext uri="{FF2B5EF4-FFF2-40B4-BE49-F238E27FC236}">
              <a16:creationId xmlns:a16="http://schemas.microsoft.com/office/drawing/2014/main" id="{00000000-0008-0000-0400-00006C010000}"/>
            </a:ext>
          </a:extLst>
        </xdr:cNvPr>
        <xdr:cNvSpPr txBox="1"/>
      </xdr:nvSpPr>
      <xdr:spPr>
        <a:xfrm>
          <a:off x="4914900" y="131165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114300</xdr:rowOff>
    </xdr:from>
    <xdr:to>
      <xdr:col>24</xdr:col>
      <xdr:colOff>76200</xdr:colOff>
      <xdr:row>77</xdr:row>
      <xdr:rowOff>44450</xdr:rowOff>
    </xdr:to>
    <xdr:sp macro="" textlink="">
      <xdr:nvSpPr>
        <xdr:cNvPr id="365" name="フローチャート: 判断 364">
          <a:extLst>
            <a:ext uri="{FF2B5EF4-FFF2-40B4-BE49-F238E27FC236}">
              <a16:creationId xmlns:a16="http://schemas.microsoft.com/office/drawing/2014/main" id="{00000000-0008-0000-0400-00006D010000}"/>
            </a:ext>
          </a:extLst>
        </xdr:cNvPr>
        <xdr:cNvSpPr/>
      </xdr:nvSpPr>
      <xdr:spPr>
        <a:xfrm>
          <a:off x="477520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146050</xdr:rowOff>
    </xdr:from>
    <xdr:to>
      <xdr:col>19</xdr:col>
      <xdr:colOff>187325</xdr:colOff>
      <xdr:row>76</xdr:row>
      <xdr:rowOff>165100</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3098800" y="1317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106680</xdr:rowOff>
    </xdr:from>
    <xdr:to>
      <xdr:col>20</xdr:col>
      <xdr:colOff>38100</xdr:colOff>
      <xdr:row>77</xdr:row>
      <xdr:rowOff>36830</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3937000" y="13136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47007</xdr:rowOff>
    </xdr:from>
    <xdr:ext cx="736600" cy="259045"/>
    <xdr:sp macro="" textlink="">
      <xdr:nvSpPr>
        <xdr:cNvPr id="368" name="テキスト ボックス 367">
          <a:extLst>
            <a:ext uri="{FF2B5EF4-FFF2-40B4-BE49-F238E27FC236}">
              <a16:creationId xmlns:a16="http://schemas.microsoft.com/office/drawing/2014/main" id="{00000000-0008-0000-0400-000070010000}"/>
            </a:ext>
          </a:extLst>
        </xdr:cNvPr>
        <xdr:cNvSpPr txBox="1"/>
      </xdr:nvSpPr>
      <xdr:spPr>
        <a:xfrm>
          <a:off x="3606800" y="12905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76</xdr:row>
      <xdr:rowOff>146050</xdr:rowOff>
    </xdr:from>
    <xdr:to>
      <xdr:col>15</xdr:col>
      <xdr:colOff>98425</xdr:colOff>
      <xdr:row>77</xdr:row>
      <xdr:rowOff>35561</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flipV="1">
          <a:off x="2209800" y="13176250"/>
          <a:ext cx="889000" cy="60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95250</xdr:rowOff>
    </xdr:from>
    <xdr:to>
      <xdr:col>15</xdr:col>
      <xdr:colOff>149225</xdr:colOff>
      <xdr:row>77</xdr:row>
      <xdr:rowOff>25400</xdr:rowOff>
    </xdr:to>
    <xdr:sp macro="" textlink="">
      <xdr:nvSpPr>
        <xdr:cNvPr id="370" name="フローチャート: 判断 369">
          <a:extLst>
            <a:ext uri="{FF2B5EF4-FFF2-40B4-BE49-F238E27FC236}">
              <a16:creationId xmlns:a16="http://schemas.microsoft.com/office/drawing/2014/main" id="{00000000-0008-0000-0400-000072010000}"/>
            </a:ext>
          </a:extLst>
        </xdr:cNvPr>
        <xdr:cNvSpPr/>
      </xdr:nvSpPr>
      <xdr:spPr>
        <a:xfrm>
          <a:off x="3048000" y="13125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35577</xdr:rowOff>
    </xdr:from>
    <xdr:ext cx="762000" cy="259045"/>
    <xdr:sp macro="" textlink="">
      <xdr:nvSpPr>
        <xdr:cNvPr id="371" name="テキスト ボックス 370">
          <a:extLst>
            <a:ext uri="{FF2B5EF4-FFF2-40B4-BE49-F238E27FC236}">
              <a16:creationId xmlns:a16="http://schemas.microsoft.com/office/drawing/2014/main" id="{00000000-0008-0000-0400-000073010000}"/>
            </a:ext>
          </a:extLst>
        </xdr:cNvPr>
        <xdr:cNvSpPr txBox="1"/>
      </xdr:nvSpPr>
      <xdr:spPr>
        <a:xfrm>
          <a:off x="2717800" y="1289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35561</xdr:rowOff>
    </xdr:from>
    <xdr:to>
      <xdr:col>11</xdr:col>
      <xdr:colOff>9525</xdr:colOff>
      <xdr:row>77</xdr:row>
      <xdr:rowOff>54611</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flipV="1">
          <a:off x="1320800" y="13237211"/>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144780</xdr:rowOff>
    </xdr:from>
    <xdr:to>
      <xdr:col>11</xdr:col>
      <xdr:colOff>60325</xdr:colOff>
      <xdr:row>77</xdr:row>
      <xdr:rowOff>74930</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2159000" y="13174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85107</xdr:rowOff>
    </xdr:from>
    <xdr:ext cx="7620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1828800" y="1294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133350</xdr:rowOff>
    </xdr:from>
    <xdr:to>
      <xdr:col>6</xdr:col>
      <xdr:colOff>171450</xdr:colOff>
      <xdr:row>77</xdr:row>
      <xdr:rowOff>63500</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1270000" y="1316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73677</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939800" y="12932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102870</xdr:rowOff>
    </xdr:from>
    <xdr:to>
      <xdr:col>24</xdr:col>
      <xdr:colOff>76200</xdr:colOff>
      <xdr:row>77</xdr:row>
      <xdr:rowOff>33020</xdr:rowOff>
    </xdr:to>
    <xdr:sp macro="" textlink="">
      <xdr:nvSpPr>
        <xdr:cNvPr id="382" name="楕円 381">
          <a:extLst>
            <a:ext uri="{FF2B5EF4-FFF2-40B4-BE49-F238E27FC236}">
              <a16:creationId xmlns:a16="http://schemas.microsoft.com/office/drawing/2014/main" id="{00000000-0008-0000-0400-00007E010000}"/>
            </a:ext>
          </a:extLst>
        </xdr:cNvPr>
        <xdr:cNvSpPr/>
      </xdr:nvSpPr>
      <xdr:spPr>
        <a:xfrm>
          <a:off x="4775200" y="13133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119397</xdr:rowOff>
    </xdr:from>
    <xdr:ext cx="762000" cy="259045"/>
    <xdr:sp macro="" textlink="">
      <xdr:nvSpPr>
        <xdr:cNvPr id="383" name="公債費該当値テキスト">
          <a:extLst>
            <a:ext uri="{FF2B5EF4-FFF2-40B4-BE49-F238E27FC236}">
              <a16:creationId xmlns:a16="http://schemas.microsoft.com/office/drawing/2014/main" id="{00000000-0008-0000-0400-00007F010000}"/>
            </a:ext>
          </a:extLst>
        </xdr:cNvPr>
        <xdr:cNvSpPr txBox="1"/>
      </xdr:nvSpPr>
      <xdr:spPr>
        <a:xfrm>
          <a:off x="4914900" y="12978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76</xdr:row>
      <xdr:rowOff>114300</xdr:rowOff>
    </xdr:from>
    <xdr:to>
      <xdr:col>20</xdr:col>
      <xdr:colOff>38100</xdr:colOff>
      <xdr:row>77</xdr:row>
      <xdr:rowOff>44450</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3937000" y="1314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29227</xdr:rowOff>
    </xdr:from>
    <xdr:ext cx="7366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3606800" y="13230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95250</xdr:rowOff>
    </xdr:from>
    <xdr:to>
      <xdr:col>15</xdr:col>
      <xdr:colOff>149225</xdr:colOff>
      <xdr:row>77</xdr:row>
      <xdr:rowOff>25400</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048000" y="1312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717800" y="13211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156211</xdr:rowOff>
    </xdr:from>
    <xdr:to>
      <xdr:col>11</xdr:col>
      <xdr:colOff>60325</xdr:colOff>
      <xdr:row>77</xdr:row>
      <xdr:rowOff>86361</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2159000" y="13186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71138</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828800" y="132727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3811</xdr:rowOff>
    </xdr:from>
    <xdr:to>
      <xdr:col>6</xdr:col>
      <xdr:colOff>171450</xdr:colOff>
      <xdr:row>77</xdr:row>
      <xdr:rowOff>105411</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1270000" y="13205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90188</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939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2" name="正方形/長方形 391">
          <a:extLst>
            <a:ext uri="{FF2B5EF4-FFF2-40B4-BE49-F238E27FC236}">
              <a16:creationId xmlns:a16="http://schemas.microsoft.com/office/drawing/2014/main" id="{00000000-0008-0000-0400-000088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2" name="テキスト ボックス 401">
          <a:extLst>
            <a:ext uri="{FF2B5EF4-FFF2-40B4-BE49-F238E27FC236}">
              <a16:creationId xmlns:a16="http://schemas.microsoft.com/office/drawing/2014/main" id="{00000000-0008-0000-0400-000092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前年度比３．１ポイント、類似団体平均を５．６ポイント上回っている。公債費以外で経常経費に占める割合が大きいのは人件費、繰出金、物件費となっている。今後、適正な水準の維持に努める。</a:t>
          </a:r>
        </a:p>
      </xdr:txBody>
    </xdr:sp>
    <xdr:clientData/>
  </xdr:twoCellAnchor>
  <xdr:oneCellAnchor>
    <xdr:from>
      <xdr:col>62</xdr:col>
      <xdr:colOff>6350</xdr:colOff>
      <xdr:row>69</xdr:row>
      <xdr:rowOff>107950</xdr:rowOff>
    </xdr:from>
    <xdr:ext cx="298543" cy="225703"/>
    <xdr:sp macro="" textlink="">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4" name="直線コネクタ 403">
          <a:extLst>
            <a:ext uri="{FF2B5EF4-FFF2-40B4-BE49-F238E27FC236}">
              <a16:creationId xmlns:a16="http://schemas.microsoft.com/office/drawing/2014/main" id="{00000000-0008-0000-0400-000094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82</xdr:row>
      <xdr:rowOff>29029</xdr:rowOff>
    </xdr:from>
    <xdr:to>
      <xdr:col>85</xdr:col>
      <xdr:colOff>66675</xdr:colOff>
      <xdr:row>82</xdr:row>
      <xdr:rowOff>29029</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087929"/>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81</xdr:row>
      <xdr:rowOff>58256</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3945706"/>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80</xdr:row>
      <xdr:rowOff>45357</xdr:rowOff>
    </xdr:from>
    <xdr:to>
      <xdr:col>85</xdr:col>
      <xdr:colOff>66675</xdr:colOff>
      <xdr:row>80</xdr:row>
      <xdr:rowOff>45357</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761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79</xdr:row>
      <xdr:rowOff>74584</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619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61686</xdr:rowOff>
    </xdr:from>
    <xdr:to>
      <xdr:col>85</xdr:col>
      <xdr:colOff>66675</xdr:colOff>
      <xdr:row>78</xdr:row>
      <xdr:rowOff>61686</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434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90913</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292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78014</xdr:rowOff>
    </xdr:from>
    <xdr:to>
      <xdr:col>85</xdr:col>
      <xdr:colOff>66675</xdr:colOff>
      <xdr:row>76</xdr:row>
      <xdr:rowOff>78014</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108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107241</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65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74</xdr:row>
      <xdr:rowOff>94343</xdr:rowOff>
    </xdr:from>
    <xdr:to>
      <xdr:col>85</xdr:col>
      <xdr:colOff>66675</xdr:colOff>
      <xdr:row>74</xdr:row>
      <xdr:rowOff>94343</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781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73</xdr:row>
      <xdr:rowOff>123570</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639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72</xdr:row>
      <xdr:rowOff>110672</xdr:rowOff>
    </xdr:from>
    <xdr:to>
      <xdr:col>85</xdr:col>
      <xdr:colOff>66675</xdr:colOff>
      <xdr:row>72</xdr:row>
      <xdr:rowOff>110672</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455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71</xdr:row>
      <xdr:rowOff>139899</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312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0" name="公債費以外グラフ枠">
          <a:extLst>
            <a:ext uri="{FF2B5EF4-FFF2-40B4-BE49-F238E27FC236}">
              <a16:creationId xmlns:a16="http://schemas.microsoft.com/office/drawing/2014/main" id="{00000000-0008-0000-0400-0000A4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122101</xdr:rowOff>
    </xdr:from>
    <xdr:to>
      <xdr:col>82</xdr:col>
      <xdr:colOff>107950</xdr:colOff>
      <xdr:row>82</xdr:row>
      <xdr:rowOff>29029</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flipV="1">
          <a:off x="16510000" y="12637951"/>
          <a:ext cx="0" cy="14499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82</xdr:row>
      <xdr:rowOff>1106</xdr:rowOff>
    </xdr:from>
    <xdr:ext cx="762000" cy="259045"/>
    <xdr:sp macro="" textlink="">
      <xdr:nvSpPr>
        <xdr:cNvPr id="422" name="公債費以外最小値テキスト">
          <a:extLst>
            <a:ext uri="{FF2B5EF4-FFF2-40B4-BE49-F238E27FC236}">
              <a16:creationId xmlns:a16="http://schemas.microsoft.com/office/drawing/2014/main" id="{00000000-0008-0000-0400-0000A6010000}"/>
            </a:ext>
          </a:extLst>
        </xdr:cNvPr>
        <xdr:cNvSpPr txBox="1"/>
      </xdr:nvSpPr>
      <xdr:spPr>
        <a:xfrm>
          <a:off x="16598900" y="14060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82</xdr:row>
      <xdr:rowOff>29029</xdr:rowOff>
    </xdr:from>
    <xdr:to>
      <xdr:col>82</xdr:col>
      <xdr:colOff>196850</xdr:colOff>
      <xdr:row>82</xdr:row>
      <xdr:rowOff>29029</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40879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72</xdr:row>
      <xdr:rowOff>37028</xdr:rowOff>
    </xdr:from>
    <xdr:ext cx="762000" cy="259045"/>
    <xdr:sp macro="" textlink="">
      <xdr:nvSpPr>
        <xdr:cNvPr id="424" name="公債費以外最大値テキスト">
          <a:extLst>
            <a:ext uri="{FF2B5EF4-FFF2-40B4-BE49-F238E27FC236}">
              <a16:creationId xmlns:a16="http://schemas.microsoft.com/office/drawing/2014/main" id="{00000000-0008-0000-0400-0000A8010000}"/>
            </a:ext>
          </a:extLst>
        </xdr:cNvPr>
        <xdr:cNvSpPr txBox="1"/>
      </xdr:nvSpPr>
      <xdr:spPr>
        <a:xfrm>
          <a:off x="16598900" y="12381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122101</xdr:rowOff>
    </xdr:from>
    <xdr:to>
      <xdr:col>82</xdr:col>
      <xdr:colOff>196850</xdr:colOff>
      <xdr:row>73</xdr:row>
      <xdr:rowOff>122101</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26379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161289</xdr:rowOff>
    </xdr:from>
    <xdr:to>
      <xdr:col>82</xdr:col>
      <xdr:colOff>107950</xdr:colOff>
      <xdr:row>78</xdr:row>
      <xdr:rowOff>91077</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5671800" y="13362939"/>
          <a:ext cx="838200" cy="101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45375</xdr:rowOff>
    </xdr:from>
    <xdr:ext cx="762000" cy="259045"/>
    <xdr:sp macro="" textlink="">
      <xdr:nvSpPr>
        <xdr:cNvPr id="427" name="公債費以外平均値テキスト">
          <a:extLst>
            <a:ext uri="{FF2B5EF4-FFF2-40B4-BE49-F238E27FC236}">
              <a16:creationId xmlns:a16="http://schemas.microsoft.com/office/drawing/2014/main" id="{00000000-0008-0000-0400-0000AB010000}"/>
            </a:ext>
          </a:extLst>
        </xdr:cNvPr>
        <xdr:cNvSpPr txBox="1"/>
      </xdr:nvSpPr>
      <xdr:spPr>
        <a:xfrm>
          <a:off x="16598900" y="130755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28848</xdr:rowOff>
    </xdr:from>
    <xdr:to>
      <xdr:col>82</xdr:col>
      <xdr:colOff>158750</xdr:colOff>
      <xdr:row>77</xdr:row>
      <xdr:rowOff>130448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6459200" y="13230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33927</xdr:rowOff>
    </xdr:from>
    <xdr:to>
      <xdr:col>78</xdr:col>
      <xdr:colOff>69850</xdr:colOff>
      <xdr:row>77</xdr:row>
      <xdr:rowOff>161289</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4782800" y="13235577"/>
          <a:ext cx="889000" cy="127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138249</xdr:rowOff>
    </xdr:from>
    <xdr:to>
      <xdr:col>78</xdr:col>
      <xdr:colOff>120650</xdr:colOff>
      <xdr:row>77</xdr:row>
      <xdr:rowOff>68399</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5621000" y="13168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78576</xdr:rowOff>
    </xdr:from>
    <xdr:ext cx="7366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5290800" y="129373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33927</xdr:rowOff>
    </xdr:from>
    <xdr:to>
      <xdr:col>73</xdr:col>
      <xdr:colOff>180975</xdr:colOff>
      <xdr:row>78</xdr:row>
      <xdr:rowOff>38826</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flipV="1">
          <a:off x="13893800" y="13235577"/>
          <a:ext cx="889000" cy="17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89263</xdr:rowOff>
    </xdr:from>
    <xdr:to>
      <xdr:col>74</xdr:col>
      <xdr:colOff>31750</xdr:colOff>
      <xdr:row>77</xdr:row>
      <xdr:rowOff>19413</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4732000" y="13119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29590</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4401800" y="128883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144962</xdr:rowOff>
    </xdr:from>
    <xdr:to>
      <xdr:col>69</xdr:col>
      <xdr:colOff>92075</xdr:colOff>
      <xdr:row>78</xdr:row>
      <xdr:rowOff>38826</xdr:rowOff>
    </xdr:to>
    <xdr:cxnSp macro="">
      <xdr:nvCxnSpPr>
        <xdr:cNvPr id="435" name="直線コネクタ 434">
          <a:extLst>
            <a:ext uri="{FF2B5EF4-FFF2-40B4-BE49-F238E27FC236}">
              <a16:creationId xmlns:a16="http://schemas.microsoft.com/office/drawing/2014/main" id="{00000000-0008-0000-0400-0000B3010000}"/>
            </a:ext>
          </a:extLst>
        </xdr:cNvPr>
        <xdr:cNvCxnSpPr/>
      </xdr:nvCxnSpPr>
      <xdr:spPr>
        <a:xfrm>
          <a:off x="13004800" y="13346612"/>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128451</xdr:rowOff>
    </xdr:from>
    <xdr:to>
      <xdr:col>69</xdr:col>
      <xdr:colOff>142875</xdr:colOff>
      <xdr:row>77</xdr:row>
      <xdr:rowOff>58601</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3843000" y="1315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68778</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3512800" y="12927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33745</xdr:rowOff>
    </xdr:from>
    <xdr:to>
      <xdr:col>65</xdr:col>
      <xdr:colOff>53975</xdr:colOff>
      <xdr:row>76</xdr:row>
      <xdr:rowOff>135345</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2954000" y="13063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74</xdr:row>
      <xdr:rowOff>145523</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2623800" y="12832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40277</xdr:rowOff>
    </xdr:from>
    <xdr:to>
      <xdr:col>82</xdr:col>
      <xdr:colOff>158750</xdr:colOff>
      <xdr:row>78</xdr:row>
      <xdr:rowOff>141877</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6459200" y="1341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78</xdr:row>
      <xdr:rowOff>12354</xdr:rowOff>
    </xdr:from>
    <xdr:ext cx="762000" cy="259045"/>
    <xdr:sp macro="" textlink="">
      <xdr:nvSpPr>
        <xdr:cNvPr id="446" name="公債費以外該当値テキスト">
          <a:extLst>
            <a:ext uri="{FF2B5EF4-FFF2-40B4-BE49-F238E27FC236}">
              <a16:creationId xmlns:a16="http://schemas.microsoft.com/office/drawing/2014/main" id="{00000000-0008-0000-0400-0000BE010000}"/>
            </a:ext>
          </a:extLst>
        </xdr:cNvPr>
        <xdr:cNvSpPr txBox="1"/>
      </xdr:nvSpPr>
      <xdr:spPr>
        <a:xfrm>
          <a:off x="16598900" y="13385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110489</xdr:rowOff>
    </xdr:from>
    <xdr:to>
      <xdr:col>78</xdr:col>
      <xdr:colOff>120650</xdr:colOff>
      <xdr:row>78</xdr:row>
      <xdr:rowOff>40639</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56210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25416</xdr:rowOff>
    </xdr:from>
    <xdr:ext cx="7366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5290800" y="133985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76</xdr:row>
      <xdr:rowOff>154577</xdr:rowOff>
    </xdr:from>
    <xdr:to>
      <xdr:col>74</xdr:col>
      <xdr:colOff>31750</xdr:colOff>
      <xdr:row>77</xdr:row>
      <xdr:rowOff>84727</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4732000" y="13184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69504</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4401800" y="132711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159476</xdr:rowOff>
    </xdr:from>
    <xdr:to>
      <xdr:col>69</xdr:col>
      <xdr:colOff>142875</xdr:colOff>
      <xdr:row>78</xdr:row>
      <xdr:rowOff>89626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3843000" y="133611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74403</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3512800" y="134475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94162</xdr:rowOff>
    </xdr:from>
    <xdr:to>
      <xdr:col>65</xdr:col>
      <xdr:colOff>53975</xdr:colOff>
      <xdr:row>78</xdr:row>
      <xdr:rowOff>24312</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2954000" y="132958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9089</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2623800" y="133821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山形県鮭川村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29</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79375</xdr:rowOff>
    </xdr:from>
    <xdr:to>
      <xdr:col>33</xdr:col>
      <xdr:colOff>114300</xdr:colOff>
      <xdr:row>20</xdr:row>
      <xdr:rowOff>79375</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3" name="人口1人当たり決算額の推移グラフ枠130">
          <a:extLst>
            <a:ext uri="{FF2B5EF4-FFF2-40B4-BE49-F238E27FC236}">
              <a16:creationId xmlns:a16="http://schemas.microsoft.com/office/drawing/2014/main" id="{00000000-0008-0000-0500-00002B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13</xdr:row>
      <xdr:rowOff>9557</xdr:rowOff>
    </xdr:from>
    <xdr:to>
      <xdr:col>29</xdr:col>
      <xdr:colOff>127000</xdr:colOff>
      <xdr:row>19</xdr:row>
      <xdr:rowOff>62824</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flipV="1">
          <a:off x="5651500" y="2286032"/>
          <a:ext cx="0" cy="1081967"/>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34901</xdr:rowOff>
    </xdr:from>
    <xdr:ext cx="762000" cy="259045"/>
    <xdr:sp macro="" textlink="">
      <xdr:nvSpPr>
        <xdr:cNvPr id="45" name="人口1人当たり決算額の推移最小値テキスト130">
          <a:extLst>
            <a:ext uri="{FF2B5EF4-FFF2-40B4-BE49-F238E27FC236}">
              <a16:creationId xmlns:a16="http://schemas.microsoft.com/office/drawing/2014/main" id="{00000000-0008-0000-0500-00002D000000}"/>
            </a:ext>
          </a:extLst>
        </xdr:cNvPr>
        <xdr:cNvSpPr txBox="1"/>
      </xdr:nvSpPr>
      <xdr:spPr>
        <a:xfrm>
          <a:off x="5740400" y="33400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62824</xdr:rowOff>
    </xdr:from>
    <xdr:to>
      <xdr:col>30</xdr:col>
      <xdr:colOff>25400</xdr:colOff>
      <xdr:row>19</xdr:row>
      <xdr:rowOff>62824</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a:off x="5562600" y="33679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95934</xdr:rowOff>
    </xdr:from>
    <xdr:ext cx="762000" cy="259045"/>
    <xdr:sp macro="" textlink="">
      <xdr:nvSpPr>
        <xdr:cNvPr id="47" name="人口1人当たり決算額の推移最大値テキスト130">
          <a:extLst>
            <a:ext uri="{FF2B5EF4-FFF2-40B4-BE49-F238E27FC236}">
              <a16:creationId xmlns:a16="http://schemas.microsoft.com/office/drawing/2014/main" id="{00000000-0008-0000-0500-00002F000000}"/>
            </a:ext>
          </a:extLst>
        </xdr:cNvPr>
        <xdr:cNvSpPr txBox="1"/>
      </xdr:nvSpPr>
      <xdr:spPr>
        <a:xfrm>
          <a:off x="5740400" y="2029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666,650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13</xdr:row>
      <xdr:rowOff>9557</xdr:rowOff>
    </xdr:from>
    <xdr:to>
      <xdr:col>30</xdr:col>
      <xdr:colOff>25400</xdr:colOff>
      <xdr:row>13</xdr:row>
      <xdr:rowOff>9557</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228603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88719</xdr:rowOff>
    </xdr:from>
    <xdr:to>
      <xdr:col>29</xdr:col>
      <xdr:colOff>127000</xdr:colOff>
      <xdr:row>18</xdr:row>
      <xdr:rowOff>95950</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flipV="1">
          <a:off x="5003800" y="3222444"/>
          <a:ext cx="647700" cy="72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101185</xdr:rowOff>
    </xdr:from>
    <xdr:ext cx="762000" cy="259045"/>
    <xdr:sp macro="" textlink="">
      <xdr:nvSpPr>
        <xdr:cNvPr id="50" name="人口1人当たり決算額の推移平均値テキスト130">
          <a:extLst>
            <a:ext uri="{FF2B5EF4-FFF2-40B4-BE49-F238E27FC236}">
              <a16:creationId xmlns:a16="http://schemas.microsoft.com/office/drawing/2014/main" id="{00000000-0008-0000-0500-000032000000}"/>
            </a:ext>
          </a:extLst>
        </xdr:cNvPr>
        <xdr:cNvSpPr txBox="1"/>
      </xdr:nvSpPr>
      <xdr:spPr>
        <a:xfrm>
          <a:off x="5740400" y="28920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240,560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84658</xdr:rowOff>
    </xdr:from>
    <xdr:to>
      <xdr:col>29</xdr:col>
      <xdr:colOff>177800</xdr:colOff>
      <xdr:row>18</xdr:row>
      <xdr:rowOff>14808</xdr:rowOff>
    </xdr:to>
    <xdr:sp macro="" textlink="">
      <xdr:nvSpPr>
        <xdr:cNvPr id="51" name="フローチャート: 判断 50">
          <a:extLst>
            <a:ext uri="{FF2B5EF4-FFF2-40B4-BE49-F238E27FC236}">
              <a16:creationId xmlns:a16="http://schemas.microsoft.com/office/drawing/2014/main" id="{00000000-0008-0000-0500-000033000000}"/>
            </a:ext>
          </a:extLst>
        </xdr:cNvPr>
        <xdr:cNvSpPr/>
      </xdr:nvSpPr>
      <xdr:spPr bwMode="auto">
        <a:xfrm>
          <a:off x="5600700" y="30469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95950</xdr:rowOff>
    </xdr:from>
    <xdr:to>
      <xdr:col>26</xdr:col>
      <xdr:colOff>50800</xdr:colOff>
      <xdr:row>18</xdr:row>
      <xdr:rowOff>98021</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4305300" y="3229675"/>
          <a:ext cx="698500" cy="207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88819</xdr:rowOff>
    </xdr:from>
    <xdr:to>
      <xdr:col>26</xdr:col>
      <xdr:colOff>101600</xdr:colOff>
      <xdr:row>18</xdr:row>
      <xdr:rowOff>18969</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4953000" y="305109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29146</xdr:rowOff>
    </xdr:from>
    <xdr:ext cx="736600" cy="259045"/>
    <xdr:sp macro="" textlink="">
      <xdr:nvSpPr>
        <xdr:cNvPr id="54" name="テキスト ボックス 53">
          <a:extLst>
            <a:ext uri="{FF2B5EF4-FFF2-40B4-BE49-F238E27FC236}">
              <a16:creationId xmlns:a16="http://schemas.microsoft.com/office/drawing/2014/main" id="{00000000-0008-0000-0500-000036000000}"/>
            </a:ext>
          </a:extLst>
        </xdr:cNvPr>
        <xdr:cNvSpPr txBox="1"/>
      </xdr:nvSpPr>
      <xdr:spPr>
        <a:xfrm>
          <a:off x="4622800" y="28199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238,376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98021</xdr:rowOff>
    </xdr:from>
    <xdr:to>
      <xdr:col>22</xdr:col>
      <xdr:colOff>114300</xdr:colOff>
      <xdr:row>18</xdr:row>
      <xdr:rowOff>124565</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flipV="1">
          <a:off x="3606800" y="3231746"/>
          <a:ext cx="698500" cy="26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98997</xdr:rowOff>
    </xdr:from>
    <xdr:to>
      <xdr:col>22</xdr:col>
      <xdr:colOff>165100</xdr:colOff>
      <xdr:row>18</xdr:row>
      <xdr:rowOff>29147</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254500" y="306127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39324</xdr:rowOff>
    </xdr:from>
    <xdr:ext cx="7620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3924300" y="2830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124565</xdr:rowOff>
    </xdr:from>
    <xdr:to>
      <xdr:col>18</xdr:col>
      <xdr:colOff>177800</xdr:colOff>
      <xdr:row>18</xdr:row>
      <xdr:rowOff>136426</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flipV="1">
          <a:off x="2908300" y="3258290"/>
          <a:ext cx="698500" cy="11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100976</xdr:rowOff>
    </xdr:from>
    <xdr:to>
      <xdr:col>19</xdr:col>
      <xdr:colOff>38100</xdr:colOff>
      <xdr:row>18</xdr:row>
      <xdr:rowOff>31126</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3556000" y="306325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41303</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225800" y="28321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231,994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119823</xdr:rowOff>
    </xdr:from>
    <xdr:to>
      <xdr:col>15</xdr:col>
      <xdr:colOff>101600</xdr:colOff>
      <xdr:row>18</xdr:row>
      <xdr:rowOff>49973</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2857500" y="30820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60150</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2527300" y="2850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37919</xdr:rowOff>
    </xdr:from>
    <xdr:to>
      <xdr:col>29</xdr:col>
      <xdr:colOff>177800</xdr:colOff>
      <xdr:row>18</xdr:row>
      <xdr:rowOff>139519</xdr:rowOff>
    </xdr:to>
    <xdr:sp macro="" textlink="">
      <xdr:nvSpPr>
        <xdr:cNvPr id="68" name="楕円 67">
          <a:extLst>
            <a:ext uri="{FF2B5EF4-FFF2-40B4-BE49-F238E27FC236}">
              <a16:creationId xmlns:a16="http://schemas.microsoft.com/office/drawing/2014/main" id="{00000000-0008-0000-0500-000044000000}"/>
            </a:ext>
          </a:extLst>
        </xdr:cNvPr>
        <xdr:cNvSpPr/>
      </xdr:nvSpPr>
      <xdr:spPr bwMode="auto">
        <a:xfrm>
          <a:off x="5600700" y="317164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18</xdr:row>
      <xdr:rowOff>9996</xdr:rowOff>
    </xdr:from>
    <xdr:ext cx="762000" cy="259045"/>
    <xdr:sp macro="" textlink="">
      <xdr:nvSpPr>
        <xdr:cNvPr id="69" name="人口1人当たり決算額の推移該当値テキスト130">
          <a:extLst>
            <a:ext uri="{FF2B5EF4-FFF2-40B4-BE49-F238E27FC236}">
              <a16:creationId xmlns:a16="http://schemas.microsoft.com/office/drawing/2014/main" id="{00000000-0008-0000-0500-000045000000}"/>
            </a:ext>
          </a:extLst>
        </xdr:cNvPr>
        <xdr:cNvSpPr txBox="1"/>
      </xdr:nvSpPr>
      <xdr:spPr>
        <a:xfrm>
          <a:off x="5740400" y="3143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175,095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45150</xdr:rowOff>
    </xdr:from>
    <xdr:to>
      <xdr:col>26</xdr:col>
      <xdr:colOff>101600</xdr:colOff>
      <xdr:row>18</xdr:row>
      <xdr:rowOff>146750</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4953000" y="3178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131527</xdr:rowOff>
    </xdr:from>
    <xdr:ext cx="736600" cy="259045"/>
    <xdr:sp macro="" textlink="">
      <xdr:nvSpPr>
        <xdr:cNvPr id="71" name="テキスト ボックス 70">
          <a:extLst>
            <a:ext uri="{FF2B5EF4-FFF2-40B4-BE49-F238E27FC236}">
              <a16:creationId xmlns:a16="http://schemas.microsoft.com/office/drawing/2014/main" id="{00000000-0008-0000-0500-000047000000}"/>
            </a:ext>
          </a:extLst>
        </xdr:cNvPr>
        <xdr:cNvSpPr txBox="1"/>
      </xdr:nvSpPr>
      <xdr:spPr>
        <a:xfrm>
          <a:off x="4622800" y="32652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171,299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47221</xdr:rowOff>
    </xdr:from>
    <xdr:to>
      <xdr:col>22</xdr:col>
      <xdr:colOff>165100</xdr:colOff>
      <xdr:row>18</xdr:row>
      <xdr:rowOff>148821</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254500" y="31809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133598</xdr:rowOff>
    </xdr:from>
    <xdr:ext cx="7620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3924300" y="3267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73765</xdr:rowOff>
    </xdr:from>
    <xdr:to>
      <xdr:col>19</xdr:col>
      <xdr:colOff>38100</xdr:colOff>
      <xdr:row>19</xdr:row>
      <xdr:rowOff>3915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3556000" y="320749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160142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225800" y="32938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85626</xdr:rowOff>
    </xdr:from>
    <xdr:to>
      <xdr:col>15</xdr:col>
      <xdr:colOff>101600</xdr:colOff>
      <xdr:row>19</xdr:row>
      <xdr:rowOff>15776</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2857500" y="32193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553</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2527300" y="3305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8" name="正方形/長方形 77">
          <a:extLst>
            <a:ext uri="{FF2B5EF4-FFF2-40B4-BE49-F238E27FC236}">
              <a16:creationId xmlns:a16="http://schemas.microsoft.com/office/drawing/2014/main" id="{00000000-0008-0000-0500-00004E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79" name="角丸四角形 78">
          <a:extLst>
            <a:ext uri="{FF2B5EF4-FFF2-40B4-BE49-F238E27FC236}">
              <a16:creationId xmlns:a16="http://schemas.microsoft.com/office/drawing/2014/main" id="{00000000-0008-0000-0500-00004F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3" name="直線コネクタ 82">
          <a:extLst>
            <a:ext uri="{FF2B5EF4-FFF2-40B4-BE49-F238E27FC236}">
              <a16:creationId xmlns:a16="http://schemas.microsoft.com/office/drawing/2014/main" id="{00000000-0008-0000-0500-000053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8" name="楕円 87">
          <a:extLst>
            <a:ext uri="{FF2B5EF4-FFF2-40B4-BE49-F238E27FC236}">
              <a16:creationId xmlns:a16="http://schemas.microsoft.com/office/drawing/2014/main" id="{00000000-0008-0000-0500-000058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89" name="フローチャート: 判断 88">
          <a:extLst>
            <a:ext uri="{FF2B5EF4-FFF2-40B4-BE49-F238E27FC236}">
              <a16:creationId xmlns:a16="http://schemas.microsoft.com/office/drawing/2014/main" id="{00000000-0008-0000-0500-000059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0" name="正方形/長方形 89">
          <a:extLst>
            <a:ext uri="{FF2B5EF4-FFF2-40B4-BE49-F238E27FC236}">
              <a16:creationId xmlns:a16="http://schemas.microsoft.com/office/drawing/2014/main" id="{00000000-0008-0000-0500-00005A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1" name="テキスト ボックス 90">
          <a:extLst>
            <a:ext uri="{FF2B5EF4-FFF2-40B4-BE49-F238E27FC236}">
              <a16:creationId xmlns:a16="http://schemas.microsoft.com/office/drawing/2014/main" id="{00000000-0008-0000-0500-00005B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2" name="直線コネクタ 91">
          <a:extLst>
            <a:ext uri="{FF2B5EF4-FFF2-40B4-BE49-F238E27FC236}">
              <a16:creationId xmlns:a16="http://schemas.microsoft.com/office/drawing/2014/main" id="{00000000-0008-0000-0500-00005C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12700</xdr:rowOff>
    </xdr:from>
    <xdr:to>
      <xdr:col>33</xdr:col>
      <xdr:colOff>114300</xdr:colOff>
      <xdr:row>38</xdr:row>
      <xdr:rowOff>12700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36</xdr:row>
      <xdr:rowOff>69850</xdr:rowOff>
    </xdr:from>
    <xdr:to>
      <xdr:col>33</xdr:col>
      <xdr:colOff>114300</xdr:colOff>
      <xdr:row>36</xdr:row>
      <xdr:rowOff>69850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270527</xdr:rowOff>
    </xdr:from>
    <xdr:ext cx="762000" cy="259045"/>
    <xdr:sp macro="" textlink="">
      <xdr:nvSpPr>
        <xdr:cNvPr id="95" name="テキスト ボックス 94">
          <a:extLst>
            <a:ext uri="{FF2B5EF4-FFF2-40B4-BE49-F238E27FC236}">
              <a16:creationId xmlns:a16="http://schemas.microsoft.com/office/drawing/2014/main" id="{00000000-0008-0000-0500-00005F000000}"/>
            </a:ext>
          </a:extLst>
        </xdr:cNvPr>
        <xdr:cNvSpPr txBox="1"/>
      </xdr:nvSpPr>
      <xdr:spPr>
        <a:xfrm>
          <a:off x="13843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298450</xdr:rowOff>
    </xdr:from>
    <xdr:to>
      <xdr:col>33</xdr:col>
      <xdr:colOff>114300</xdr:colOff>
      <xdr:row>34</xdr:row>
      <xdr:rowOff>298450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156227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184150</xdr:rowOff>
    </xdr:from>
    <xdr:to>
      <xdr:col>33</xdr:col>
      <xdr:colOff>114300</xdr:colOff>
      <xdr:row>33</xdr:row>
      <xdr:rowOff>184150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41927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2" name="人口1人当たり決算額の推移グラフ枠445">
          <a:extLst>
            <a:ext uri="{FF2B5EF4-FFF2-40B4-BE49-F238E27FC236}">
              <a16:creationId xmlns:a16="http://schemas.microsoft.com/office/drawing/2014/main" id="{00000000-0008-0000-0500-000066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206173</xdr:rowOff>
    </xdr:from>
    <xdr:to>
      <xdr:col>29</xdr:col>
      <xdr:colOff>127000</xdr:colOff>
      <xdr:row>37</xdr:row>
      <xdr:rowOff>61035</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flipV="1">
          <a:off x="5651500" y="6130723"/>
          <a:ext cx="0" cy="10550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33112</xdr:rowOff>
    </xdr:from>
    <xdr:ext cx="762000" cy="259045"/>
    <xdr:sp macro="" textlink="">
      <xdr:nvSpPr>
        <xdr:cNvPr id="104" name="人口1人当たり決算額の推移最小値テキスト445">
          <a:extLst>
            <a:ext uri="{FF2B5EF4-FFF2-40B4-BE49-F238E27FC236}">
              <a16:creationId xmlns:a16="http://schemas.microsoft.com/office/drawing/2014/main" id="{00000000-0008-0000-0500-000068000000}"/>
            </a:ext>
          </a:extLst>
        </xdr:cNvPr>
        <xdr:cNvSpPr txBox="1"/>
      </xdr:nvSpPr>
      <xdr:spPr>
        <a:xfrm>
          <a:off x="5740400" y="7157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61035</xdr:rowOff>
    </xdr:from>
    <xdr:to>
      <xdr:col>30</xdr:col>
      <xdr:colOff>25400</xdr:colOff>
      <xdr:row>37</xdr:row>
      <xdr:rowOff>61035</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5562600" y="718573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32</xdr:row>
      <xdr:rowOff>121100</xdr:rowOff>
    </xdr:from>
    <xdr:ext cx="762000" cy="259045"/>
    <xdr:sp macro="" textlink="">
      <xdr:nvSpPr>
        <xdr:cNvPr id="106" name="人口1人当たり決算額の推移最大値テキスト445">
          <a:extLst>
            <a:ext uri="{FF2B5EF4-FFF2-40B4-BE49-F238E27FC236}">
              <a16:creationId xmlns:a16="http://schemas.microsoft.com/office/drawing/2014/main" id="{00000000-0008-0000-0500-00006A000000}"/>
            </a:ext>
          </a:extLst>
        </xdr:cNvPr>
        <xdr:cNvSpPr txBox="1"/>
      </xdr:nvSpPr>
      <xdr:spPr>
        <a:xfrm>
          <a:off x="5740400" y="58742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195,183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206173</xdr:rowOff>
    </xdr:from>
    <xdr:to>
      <xdr:col>30</xdr:col>
      <xdr:colOff>25400</xdr:colOff>
      <xdr:row>33</xdr:row>
      <xdr:rowOff>206173</xdr:rowOff>
    </xdr:to>
    <xdr:cxnSp macro="">
      <xdr:nvCxnSpPr>
        <xdr:cNvPr id="107" name="直線コネクタ 106">
          <a:extLst>
            <a:ext uri="{FF2B5EF4-FFF2-40B4-BE49-F238E27FC236}">
              <a16:creationId xmlns:a16="http://schemas.microsoft.com/office/drawing/2014/main" id="{00000000-0008-0000-0500-00006B000000}"/>
            </a:ext>
          </a:extLst>
        </xdr:cNvPr>
        <xdr:cNvCxnSpPr/>
      </xdr:nvCxnSpPr>
      <xdr:spPr bwMode="auto">
        <a:xfrm>
          <a:off x="5562600" y="613072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188722</xdr:rowOff>
    </xdr:from>
    <xdr:to>
      <xdr:col>29</xdr:col>
      <xdr:colOff>127000</xdr:colOff>
      <xdr:row>35</xdr:row>
      <xdr:rowOff>192705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003800" y="6799072"/>
          <a:ext cx="647700" cy="398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173500</xdr:rowOff>
    </xdr:from>
    <xdr:ext cx="762000" cy="259045"/>
    <xdr:sp macro="" textlink="">
      <xdr:nvSpPr>
        <xdr:cNvPr id="109" name="人口1人当たり決算額の推移平均値テキスト445">
          <a:extLst>
            <a:ext uri="{FF2B5EF4-FFF2-40B4-BE49-F238E27FC236}">
              <a16:creationId xmlns:a16="http://schemas.microsoft.com/office/drawing/2014/main" id="{00000000-0008-0000-0500-00006D000000}"/>
            </a:ext>
          </a:extLst>
        </xdr:cNvPr>
        <xdr:cNvSpPr txBox="1"/>
      </xdr:nvSpPr>
      <xdr:spPr>
        <a:xfrm>
          <a:off x="5740400" y="678385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163192</xdr:rowOff>
    </xdr:from>
    <xdr:to>
      <xdr:col>29</xdr:col>
      <xdr:colOff>177800</xdr:colOff>
      <xdr:row>35</xdr:row>
      <xdr:rowOff>264792</xdr:rowOff>
    </xdr:to>
    <xdr:sp macro="" textlink="">
      <xdr:nvSpPr>
        <xdr:cNvPr id="110" name="フローチャート: 判断 109">
          <a:extLst>
            <a:ext uri="{FF2B5EF4-FFF2-40B4-BE49-F238E27FC236}">
              <a16:creationId xmlns:a16="http://schemas.microsoft.com/office/drawing/2014/main" id="{00000000-0008-0000-0500-00006E000000}"/>
            </a:ext>
          </a:extLst>
        </xdr:cNvPr>
        <xdr:cNvSpPr/>
      </xdr:nvSpPr>
      <xdr:spPr bwMode="auto">
        <a:xfrm>
          <a:off x="5600700" y="677354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192705</xdr:rowOff>
    </xdr:from>
    <xdr:to>
      <xdr:col>26</xdr:col>
      <xdr:colOff>50800</xdr:colOff>
      <xdr:row>35</xdr:row>
      <xdr:rowOff>207851</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4305300" y="6803055"/>
          <a:ext cx="698500" cy="15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166612</xdr:rowOff>
    </xdr:from>
    <xdr:to>
      <xdr:col>26</xdr:col>
      <xdr:colOff>101600</xdr:colOff>
      <xdr:row>35</xdr:row>
      <xdr:rowOff>268212</xdr:rowOff>
    </xdr:to>
    <xdr:sp macro="" textlink="">
      <xdr:nvSpPr>
        <xdr:cNvPr id="112" name="フローチャート: 判断 111">
          <a:extLst>
            <a:ext uri="{FF2B5EF4-FFF2-40B4-BE49-F238E27FC236}">
              <a16:creationId xmlns:a16="http://schemas.microsoft.com/office/drawing/2014/main" id="{00000000-0008-0000-0500-000070000000}"/>
            </a:ext>
          </a:extLst>
        </xdr:cNvPr>
        <xdr:cNvSpPr/>
      </xdr:nvSpPr>
      <xdr:spPr bwMode="auto">
        <a:xfrm>
          <a:off x="4953000" y="677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252989</xdr:rowOff>
    </xdr:from>
    <xdr:ext cx="736600" cy="259045"/>
    <xdr:sp macro="" textlink="">
      <xdr:nvSpPr>
        <xdr:cNvPr id="113" name="テキスト ボックス 112">
          <a:extLst>
            <a:ext uri="{FF2B5EF4-FFF2-40B4-BE49-F238E27FC236}">
              <a16:creationId xmlns:a16="http://schemas.microsoft.com/office/drawing/2014/main" id="{00000000-0008-0000-0500-000071000000}"/>
            </a:ext>
          </a:extLst>
        </xdr:cNvPr>
        <xdr:cNvSpPr txBox="1"/>
      </xdr:nvSpPr>
      <xdr:spPr>
        <a:xfrm>
          <a:off x="4622800" y="68633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207851</xdr:rowOff>
    </xdr:from>
    <xdr:to>
      <xdr:col>22</xdr:col>
      <xdr:colOff>114300</xdr:colOff>
      <xdr:row>35</xdr:row>
      <xdr:rowOff>209466</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3606800" y="6818201"/>
          <a:ext cx="698500" cy="16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168376</xdr:rowOff>
    </xdr:from>
    <xdr:to>
      <xdr:col>22</xdr:col>
      <xdr:colOff>165100</xdr:colOff>
      <xdr:row>35</xdr:row>
      <xdr:rowOff>269976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254500" y="677872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254753</xdr:rowOff>
    </xdr:from>
    <xdr:ext cx="7620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3924300" y="68651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42,339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209466</xdr:rowOff>
    </xdr:from>
    <xdr:to>
      <xdr:col>18</xdr:col>
      <xdr:colOff>177800</xdr:colOff>
      <xdr:row>35</xdr:row>
      <xdr:rowOff>221828</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2908300" y="6819816"/>
          <a:ext cx="698500" cy="1236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153819</xdr:rowOff>
    </xdr:from>
    <xdr:to>
      <xdr:col>19</xdr:col>
      <xdr:colOff>38100</xdr:colOff>
      <xdr:row>35</xdr:row>
      <xdr:rowOff>255419</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3556000" y="676416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265596</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225800" y="65330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130552</xdr:rowOff>
    </xdr:from>
    <xdr:to>
      <xdr:col>15</xdr:col>
      <xdr:colOff>101600</xdr:colOff>
      <xdr:row>35</xdr:row>
      <xdr:rowOff>232152</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2857500" y="674090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242329</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2527300" y="6509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137922</xdr:rowOff>
    </xdr:from>
    <xdr:to>
      <xdr:col>29</xdr:col>
      <xdr:colOff>177800</xdr:colOff>
      <xdr:row>35</xdr:row>
      <xdr:rowOff>239522</xdr:rowOff>
    </xdr:to>
    <xdr:sp macro="" textlink="">
      <xdr:nvSpPr>
        <xdr:cNvPr id="127" name="楕円 126">
          <a:extLst>
            <a:ext uri="{FF2B5EF4-FFF2-40B4-BE49-F238E27FC236}">
              <a16:creationId xmlns:a16="http://schemas.microsoft.com/office/drawing/2014/main" id="{00000000-0008-0000-0500-00007F000000}"/>
            </a:ext>
          </a:extLst>
        </xdr:cNvPr>
        <xdr:cNvSpPr/>
      </xdr:nvSpPr>
      <xdr:spPr bwMode="auto">
        <a:xfrm>
          <a:off x="5600700" y="674827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325899</xdr:rowOff>
    </xdr:from>
    <xdr:ext cx="762000" cy="259045"/>
    <xdr:sp macro="" textlink="">
      <xdr:nvSpPr>
        <xdr:cNvPr id="128" name="人口1人当たり決算額の推移該当値テキスト445">
          <a:extLst>
            <a:ext uri="{FF2B5EF4-FFF2-40B4-BE49-F238E27FC236}">
              <a16:creationId xmlns:a16="http://schemas.microsoft.com/office/drawing/2014/main" id="{00000000-0008-0000-0500-000080000000}"/>
            </a:ext>
          </a:extLst>
        </xdr:cNvPr>
        <xdr:cNvSpPr txBox="1"/>
      </xdr:nvSpPr>
      <xdr:spPr>
        <a:xfrm>
          <a:off x="5740400" y="6593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141905</xdr:rowOff>
    </xdr:from>
    <xdr:to>
      <xdr:col>26</xdr:col>
      <xdr:colOff>101600</xdr:colOff>
      <xdr:row>35</xdr:row>
      <xdr:rowOff>243505</xdr:rowOff>
    </xdr:to>
    <xdr:sp macro="" textlink="">
      <xdr:nvSpPr>
        <xdr:cNvPr id="129" name="楕円 128">
          <a:extLst>
            <a:ext uri="{FF2B5EF4-FFF2-40B4-BE49-F238E27FC236}">
              <a16:creationId xmlns:a16="http://schemas.microsoft.com/office/drawing/2014/main" id="{00000000-0008-0000-0500-000081000000}"/>
            </a:ext>
          </a:extLst>
        </xdr:cNvPr>
        <xdr:cNvSpPr/>
      </xdr:nvSpPr>
      <xdr:spPr bwMode="auto">
        <a:xfrm>
          <a:off x="4953000" y="67522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253682</xdr:rowOff>
    </xdr:from>
    <xdr:ext cx="7366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622800" y="6521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157051</xdr:rowOff>
    </xdr:from>
    <xdr:to>
      <xdr:col>22</xdr:col>
      <xdr:colOff>165100</xdr:colOff>
      <xdr:row>35</xdr:row>
      <xdr:rowOff>258651</xdr:rowOff>
    </xdr:to>
    <xdr:sp macro="" textlink="">
      <xdr:nvSpPr>
        <xdr:cNvPr id="131" name="楕円 130">
          <a:extLst>
            <a:ext uri="{FF2B5EF4-FFF2-40B4-BE49-F238E27FC236}">
              <a16:creationId xmlns:a16="http://schemas.microsoft.com/office/drawing/2014/main" id="{00000000-0008-0000-0500-000083000000}"/>
            </a:ext>
          </a:extLst>
        </xdr:cNvPr>
        <xdr:cNvSpPr/>
      </xdr:nvSpPr>
      <xdr:spPr bwMode="auto">
        <a:xfrm>
          <a:off x="4254500" y="6767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268828</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3924300" y="6536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158666</xdr:rowOff>
    </xdr:from>
    <xdr:to>
      <xdr:col>19</xdr:col>
      <xdr:colOff>38100</xdr:colOff>
      <xdr:row>35</xdr:row>
      <xdr:rowOff>260266</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3556000" y="676901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245043</xdr:rowOff>
    </xdr:from>
    <xdr:ext cx="762000" cy="259045"/>
    <xdr:sp macro="" textlink="">
      <xdr:nvSpPr>
        <xdr:cNvPr id="134" name="テキスト ボックス 133">
          <a:extLst>
            <a:ext uri="{FF2B5EF4-FFF2-40B4-BE49-F238E27FC236}">
              <a16:creationId xmlns:a16="http://schemas.microsoft.com/office/drawing/2014/main" id="{00000000-0008-0000-0500-000086000000}"/>
            </a:ext>
          </a:extLst>
        </xdr:cNvPr>
        <xdr:cNvSpPr txBox="1"/>
      </xdr:nvSpPr>
      <xdr:spPr>
        <a:xfrm>
          <a:off x="3225800" y="68553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171028</xdr:rowOff>
    </xdr:from>
    <xdr:to>
      <xdr:col>15</xdr:col>
      <xdr:colOff>101600</xdr:colOff>
      <xdr:row>35</xdr:row>
      <xdr:rowOff>272628</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2857500" y="678137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257405</xdr:rowOff>
    </xdr:from>
    <xdr:ext cx="7620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2527300" y="6867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4,329
4,302
122.14
4,170,276
3,906,115
263,179
2,198,086
3,355,166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38</xdr:row>
      <xdr:rowOff>139700</xdr:rowOff>
    </xdr:from>
    <xdr:to>
      <xdr:col>28</xdr:col>
      <xdr:colOff>114300</xdr:colOff>
      <xdr:row>38</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37</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2" name="人件費グラフ枠">
          <a:extLst>
            <a:ext uri="{FF2B5EF4-FFF2-40B4-BE49-F238E27FC236}">
              <a16:creationId xmlns:a16="http://schemas.microsoft.com/office/drawing/2014/main" id="{00000000-0008-0000-0600-000034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3084</xdr:rowOff>
    </xdr:from>
    <xdr:to>
      <xdr:col>24</xdr:col>
      <xdr:colOff>62865</xdr:colOff>
      <xdr:row>37</xdr:row>
      <xdr:rowOff>124064</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flipV="1">
          <a:off x="4633595" y="5318034"/>
          <a:ext cx="1270" cy="11496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127891</xdr:rowOff>
    </xdr:from>
    <xdr:ext cx="534377" cy="259045"/>
    <xdr:sp macro="" textlink="">
      <xdr:nvSpPr>
        <xdr:cNvPr id="54" name="人件費最小値テキスト">
          <a:extLst>
            <a:ext uri="{FF2B5EF4-FFF2-40B4-BE49-F238E27FC236}">
              <a16:creationId xmlns:a16="http://schemas.microsoft.com/office/drawing/2014/main" id="{00000000-0008-0000-0600-000036000000}"/>
            </a:ext>
          </a:extLst>
        </xdr:cNvPr>
        <xdr:cNvSpPr txBox="1"/>
      </xdr:nvSpPr>
      <xdr:spPr>
        <a:xfrm>
          <a:off x="4686300" y="6471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37</xdr:row>
      <xdr:rowOff>124064</xdr:rowOff>
    </xdr:from>
    <xdr:to>
      <xdr:col>24</xdr:col>
      <xdr:colOff>152400</xdr:colOff>
      <xdr:row>37</xdr:row>
      <xdr:rowOff>124064</xdr:rowOff>
    </xdr:to>
    <xdr:cxnSp macro="">
      <xdr:nvCxnSpPr>
        <xdr:cNvPr id="55" name="直線コネクタ 54">
          <a:extLst>
            <a:ext uri="{FF2B5EF4-FFF2-40B4-BE49-F238E27FC236}">
              <a16:creationId xmlns:a16="http://schemas.microsoft.com/office/drawing/2014/main" id="{00000000-0008-0000-0600-000037000000}"/>
            </a:ext>
          </a:extLst>
        </xdr:cNvPr>
        <xdr:cNvCxnSpPr/>
      </xdr:nvCxnSpPr>
      <xdr:spPr>
        <a:xfrm>
          <a:off x="4546600" y="6467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121211</xdr:rowOff>
    </xdr:from>
    <xdr:ext cx="599010" cy="259045"/>
    <xdr:sp macro="" textlink="">
      <xdr:nvSpPr>
        <xdr:cNvPr id="56" name="人件費最大値テキスト">
          <a:extLst>
            <a:ext uri="{FF2B5EF4-FFF2-40B4-BE49-F238E27FC236}">
              <a16:creationId xmlns:a16="http://schemas.microsoft.com/office/drawing/2014/main" id="{00000000-0008-0000-0600-000038000000}"/>
            </a:ext>
          </a:extLst>
        </xdr:cNvPr>
        <xdr:cNvSpPr txBox="1"/>
      </xdr:nvSpPr>
      <xdr:spPr>
        <a:xfrm>
          <a:off x="4686300" y="50932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584,762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3084</xdr:rowOff>
    </xdr:from>
    <xdr:to>
      <xdr:col>24</xdr:col>
      <xdr:colOff>152400</xdr:colOff>
      <xdr:row>31</xdr:row>
      <xdr:rowOff>3084</xdr:rowOff>
    </xdr:to>
    <xdr:cxnSp macro="">
      <xdr:nvCxnSpPr>
        <xdr:cNvPr id="57" name="直線コネクタ 56">
          <a:extLst>
            <a:ext uri="{FF2B5EF4-FFF2-40B4-BE49-F238E27FC236}">
              <a16:creationId xmlns:a16="http://schemas.microsoft.com/office/drawing/2014/main" id="{00000000-0008-0000-0600-000039000000}"/>
            </a:ext>
          </a:extLst>
        </xdr:cNvPr>
        <xdr:cNvCxnSpPr/>
      </xdr:nvCxnSpPr>
      <xdr:spPr>
        <a:xfrm>
          <a:off x="4546600" y="53180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167073</xdr:rowOff>
    </xdr:from>
    <xdr:to>
      <xdr:col>24</xdr:col>
      <xdr:colOff>63500</xdr:colOff>
      <xdr:row>37</xdr:row>
      <xdr:rowOff>2092</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flipV="1">
          <a:off x="3797300" y="6339273"/>
          <a:ext cx="838200" cy="64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20945</xdr:rowOff>
    </xdr:from>
    <xdr:ext cx="599010" cy="259045"/>
    <xdr:sp macro="" textlink="">
      <xdr:nvSpPr>
        <xdr:cNvPr id="59" name="人件費平均値テキスト">
          <a:extLst>
            <a:ext uri="{FF2B5EF4-FFF2-40B4-BE49-F238E27FC236}">
              <a16:creationId xmlns:a16="http://schemas.microsoft.com/office/drawing/2014/main" id="{00000000-0008-0000-0600-00003B000000}"/>
            </a:ext>
          </a:extLst>
        </xdr:cNvPr>
        <xdr:cNvSpPr txBox="1"/>
      </xdr:nvSpPr>
      <xdr:spPr>
        <a:xfrm>
          <a:off x="4686300" y="602169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189,734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169518</xdr:rowOff>
    </xdr:from>
    <xdr:to>
      <xdr:col>24</xdr:col>
      <xdr:colOff>114300</xdr:colOff>
      <xdr:row>36</xdr:row>
      <xdr:rowOff>99668</xdr:rowOff>
    </xdr:to>
    <xdr:sp macro="" textlink="">
      <xdr:nvSpPr>
        <xdr:cNvPr id="60" name="フローチャート: 判断 59">
          <a:extLst>
            <a:ext uri="{FF2B5EF4-FFF2-40B4-BE49-F238E27FC236}">
              <a16:creationId xmlns:a16="http://schemas.microsoft.com/office/drawing/2014/main" id="{00000000-0008-0000-0600-00003C000000}"/>
            </a:ext>
          </a:extLst>
        </xdr:cNvPr>
        <xdr:cNvSpPr/>
      </xdr:nvSpPr>
      <xdr:spPr>
        <a:xfrm>
          <a:off x="4584700" y="6170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166556</xdr:rowOff>
    </xdr:from>
    <xdr:to>
      <xdr:col>19</xdr:col>
      <xdr:colOff>177800</xdr:colOff>
      <xdr:row>37</xdr:row>
      <xdr:rowOff>2092</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2908300" y="6338756"/>
          <a:ext cx="889000" cy="6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169605</xdr:rowOff>
    </xdr:from>
    <xdr:to>
      <xdr:col>20</xdr:col>
      <xdr:colOff>38100</xdr:colOff>
      <xdr:row>36</xdr:row>
      <xdr:rowOff>99755</xdr:rowOff>
    </xdr:to>
    <xdr:sp macro="" textlink="">
      <xdr:nvSpPr>
        <xdr:cNvPr id="62" name="フローチャート: 判断 61">
          <a:extLst>
            <a:ext uri="{FF2B5EF4-FFF2-40B4-BE49-F238E27FC236}">
              <a16:creationId xmlns:a16="http://schemas.microsoft.com/office/drawing/2014/main" id="{00000000-0008-0000-0600-00003E000000}"/>
            </a:ext>
          </a:extLst>
        </xdr:cNvPr>
        <xdr:cNvSpPr/>
      </xdr:nvSpPr>
      <xdr:spPr>
        <a:xfrm>
          <a:off x="3746500" y="6170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34</xdr:row>
      <xdr:rowOff>116282</xdr:rowOff>
    </xdr:from>
    <xdr:ext cx="599010" cy="259045"/>
    <xdr:sp macro="" textlink="">
      <xdr:nvSpPr>
        <xdr:cNvPr id="63" name="テキスト ボックス 62">
          <a:extLst>
            <a:ext uri="{FF2B5EF4-FFF2-40B4-BE49-F238E27FC236}">
              <a16:creationId xmlns:a16="http://schemas.microsoft.com/office/drawing/2014/main" id="{00000000-0008-0000-0600-00003F000000}"/>
            </a:ext>
          </a:extLst>
        </xdr:cNvPr>
        <xdr:cNvSpPr txBox="1"/>
      </xdr:nvSpPr>
      <xdr:spPr>
        <a:xfrm>
          <a:off x="3497795" y="5945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189,696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166556</xdr:rowOff>
    </xdr:from>
    <xdr:to>
      <xdr:col>15</xdr:col>
      <xdr:colOff>50800</xdr:colOff>
      <xdr:row>37</xdr:row>
      <xdr:rowOff>17429</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2019300" y="6338756"/>
          <a:ext cx="889000" cy="223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3964</xdr:rowOff>
    </xdr:from>
    <xdr:to>
      <xdr:col>15</xdr:col>
      <xdr:colOff>101600</xdr:colOff>
      <xdr:row>36</xdr:row>
      <xdr:rowOff>105564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2857500" y="6176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34</xdr:row>
      <xdr:rowOff>122091</xdr:rowOff>
    </xdr:from>
    <xdr:ext cx="599010"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2608795" y="5951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187,155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17429</xdr:rowOff>
    </xdr:from>
    <xdr:to>
      <xdr:col>10</xdr:col>
      <xdr:colOff>114300</xdr:colOff>
      <xdr:row>37</xdr:row>
      <xdr:rowOff>29341</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1130300" y="6361079"/>
          <a:ext cx="889000" cy="11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170215</xdr:rowOff>
    </xdr:from>
    <xdr:to>
      <xdr:col>10</xdr:col>
      <xdr:colOff>165100</xdr:colOff>
      <xdr:row>36</xdr:row>
      <xdr:rowOff>100365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1968500" y="617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34</xdr:row>
      <xdr:rowOff>116892</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1719795" y="5946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189,429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11562</xdr:rowOff>
    </xdr:from>
    <xdr:to>
      <xdr:col>6</xdr:col>
      <xdr:colOff>38100</xdr:colOff>
      <xdr:row>36</xdr:row>
      <xdr:rowOff>113162</xdr:rowOff>
    </xdr:to>
    <xdr:sp macro="" textlink="">
      <xdr:nvSpPr>
        <xdr:cNvPr id="70" name="フローチャート: 判断 69">
          <a:extLst>
            <a:ext uri="{FF2B5EF4-FFF2-40B4-BE49-F238E27FC236}">
              <a16:creationId xmlns:a16="http://schemas.microsoft.com/office/drawing/2014/main" id="{00000000-0008-0000-0600-000046000000}"/>
            </a:ext>
          </a:extLst>
        </xdr:cNvPr>
        <xdr:cNvSpPr/>
      </xdr:nvSpPr>
      <xdr:spPr>
        <a:xfrm>
          <a:off x="1079500" y="6183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34</xdr:row>
      <xdr:rowOff>129689</xdr:rowOff>
    </xdr:from>
    <xdr:ext cx="599010" cy="259045"/>
    <xdr:sp macro="" textlink="">
      <xdr:nvSpPr>
        <xdr:cNvPr id="71" name="テキスト ボックス 70">
          <a:extLst>
            <a:ext uri="{FF2B5EF4-FFF2-40B4-BE49-F238E27FC236}">
              <a16:creationId xmlns:a16="http://schemas.microsoft.com/office/drawing/2014/main" id="{00000000-0008-0000-0600-000047000000}"/>
            </a:ext>
          </a:extLst>
        </xdr:cNvPr>
        <xdr:cNvSpPr txBox="1"/>
      </xdr:nvSpPr>
      <xdr:spPr>
        <a:xfrm>
          <a:off x="830795" y="59589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183,831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600-000049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116273</xdr:rowOff>
    </xdr:from>
    <xdr:to>
      <xdr:col>24</xdr:col>
      <xdr:colOff>114300</xdr:colOff>
      <xdr:row>37</xdr:row>
      <xdr:rowOff>46423</xdr:rowOff>
    </xdr:to>
    <xdr:sp macro="" textlink="">
      <xdr:nvSpPr>
        <xdr:cNvPr id="77" name="楕円 76">
          <a:extLst>
            <a:ext uri="{FF2B5EF4-FFF2-40B4-BE49-F238E27FC236}">
              <a16:creationId xmlns:a16="http://schemas.microsoft.com/office/drawing/2014/main" id="{00000000-0008-0000-0600-00004D000000}"/>
            </a:ext>
          </a:extLst>
        </xdr:cNvPr>
        <xdr:cNvSpPr/>
      </xdr:nvSpPr>
      <xdr:spPr>
        <a:xfrm>
          <a:off x="4584700" y="6288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36</xdr:row>
      <xdr:rowOff>94700</xdr:rowOff>
    </xdr:from>
    <xdr:ext cx="599010" cy="259045"/>
    <xdr:sp macro="" textlink="">
      <xdr:nvSpPr>
        <xdr:cNvPr id="78" name="人件費該当値テキスト">
          <a:extLst>
            <a:ext uri="{FF2B5EF4-FFF2-40B4-BE49-F238E27FC236}">
              <a16:creationId xmlns:a16="http://schemas.microsoft.com/office/drawing/2014/main" id="{00000000-0008-0000-0600-00004E000000}"/>
            </a:ext>
          </a:extLst>
        </xdr:cNvPr>
        <xdr:cNvSpPr txBox="1"/>
      </xdr:nvSpPr>
      <xdr:spPr>
        <a:xfrm>
          <a:off x="4686300" y="62669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138,026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122742</xdr:rowOff>
    </xdr:from>
    <xdr:to>
      <xdr:col>20</xdr:col>
      <xdr:colOff>38100</xdr:colOff>
      <xdr:row>37</xdr:row>
      <xdr:rowOff>52892</xdr:rowOff>
    </xdr:to>
    <xdr:sp macro="" textlink="">
      <xdr:nvSpPr>
        <xdr:cNvPr id="79" name="楕円 78">
          <a:extLst>
            <a:ext uri="{FF2B5EF4-FFF2-40B4-BE49-F238E27FC236}">
              <a16:creationId xmlns:a16="http://schemas.microsoft.com/office/drawing/2014/main" id="{00000000-0008-0000-0600-00004F000000}"/>
            </a:ext>
          </a:extLst>
        </xdr:cNvPr>
        <xdr:cNvSpPr/>
      </xdr:nvSpPr>
      <xdr:spPr>
        <a:xfrm>
          <a:off x="3746500" y="629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37</xdr:row>
      <xdr:rowOff>44019</xdr:rowOff>
    </xdr:from>
    <xdr:ext cx="59901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3497795" y="63876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115756</xdr:rowOff>
    </xdr:from>
    <xdr:to>
      <xdr:col>15</xdr:col>
      <xdr:colOff>101600</xdr:colOff>
      <xdr:row>37</xdr:row>
      <xdr:rowOff>45906</xdr:rowOff>
    </xdr:to>
    <xdr:sp macro="" textlink="">
      <xdr:nvSpPr>
        <xdr:cNvPr id="81" name="楕円 80">
          <a:extLst>
            <a:ext uri="{FF2B5EF4-FFF2-40B4-BE49-F238E27FC236}">
              <a16:creationId xmlns:a16="http://schemas.microsoft.com/office/drawing/2014/main" id="{00000000-0008-0000-0600-000051000000}"/>
            </a:ext>
          </a:extLst>
        </xdr:cNvPr>
        <xdr:cNvSpPr/>
      </xdr:nvSpPr>
      <xdr:spPr>
        <a:xfrm>
          <a:off x="2857500" y="6287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37</xdr:row>
      <xdr:rowOff>37033</xdr:rowOff>
    </xdr:from>
    <xdr:ext cx="59901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2608795" y="6380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138079</xdr:rowOff>
    </xdr:from>
    <xdr:to>
      <xdr:col>10</xdr:col>
      <xdr:colOff>165100</xdr:colOff>
      <xdr:row>37</xdr:row>
      <xdr:rowOff>68229</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1968500" y="6310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37</xdr:row>
      <xdr:rowOff>59356</xdr:rowOff>
    </xdr:from>
    <xdr:ext cx="599010" cy="259045"/>
    <xdr:sp macro="" textlink="">
      <xdr:nvSpPr>
        <xdr:cNvPr id="84" name="テキスト ボックス 83">
          <a:extLst>
            <a:ext uri="{FF2B5EF4-FFF2-40B4-BE49-F238E27FC236}">
              <a16:creationId xmlns:a16="http://schemas.microsoft.com/office/drawing/2014/main" id="{00000000-0008-0000-0600-000054000000}"/>
            </a:ext>
          </a:extLst>
        </xdr:cNvPr>
        <xdr:cNvSpPr txBox="1"/>
      </xdr:nvSpPr>
      <xdr:spPr>
        <a:xfrm>
          <a:off x="1719795" y="64030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128,487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149991</xdr:rowOff>
    </xdr:from>
    <xdr:to>
      <xdr:col>6</xdr:col>
      <xdr:colOff>38100</xdr:colOff>
      <xdr:row>37</xdr:row>
      <xdr:rowOff>80141</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1079500" y="632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37</xdr:row>
      <xdr:rowOff>71268</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830795" y="6414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7" name="正方形/長方形 86">
          <a:extLst>
            <a:ext uri="{FF2B5EF4-FFF2-40B4-BE49-F238E27FC236}">
              <a16:creationId xmlns:a16="http://schemas.microsoft.com/office/drawing/2014/main" id="{00000000-0008-0000-0600-000057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8" name="正方形/長方形 87">
          <a:extLst>
            <a:ext uri="{FF2B5EF4-FFF2-40B4-BE49-F238E27FC236}">
              <a16:creationId xmlns:a16="http://schemas.microsoft.com/office/drawing/2014/main" id="{00000000-0008-0000-0600-000058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89" name="正方形/長方形 88">
          <a:extLst>
            <a:ext uri="{FF2B5EF4-FFF2-40B4-BE49-F238E27FC236}">
              <a16:creationId xmlns:a16="http://schemas.microsoft.com/office/drawing/2014/main" id="{00000000-0008-0000-0600-000059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5" name="テキスト ボックス 94">
          <a:extLst>
            <a:ext uri="{FF2B5EF4-FFF2-40B4-BE49-F238E27FC236}">
              <a16:creationId xmlns:a16="http://schemas.microsoft.com/office/drawing/2014/main" id="{00000000-0008-0000-0600-00005F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6" name="直線コネクタ 95">
          <a:extLst>
            <a:ext uri="{FF2B5EF4-FFF2-40B4-BE49-F238E27FC236}">
              <a16:creationId xmlns:a16="http://schemas.microsoft.com/office/drawing/2014/main" id="{00000000-0008-0000-0600-000060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97" name="直線コネクタ 96">
          <a:extLst>
            <a:ext uri="{FF2B5EF4-FFF2-40B4-BE49-F238E27FC236}">
              <a16:creationId xmlns:a16="http://schemas.microsoft.com/office/drawing/2014/main" id="{00000000-0008-0000-0600-000061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149254</xdr:rowOff>
    </xdr:from>
    <xdr:to>
      <xdr:col>24</xdr:col>
      <xdr:colOff>62865</xdr:colOff>
      <xdr:row>58</xdr:row>
      <xdr:rowOff>121617</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550304"/>
          <a:ext cx="1270" cy="1515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125444</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069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91,074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121617</xdr:rowOff>
    </xdr:from>
    <xdr:to>
      <xdr:col>24</xdr:col>
      <xdr:colOff>152400</xdr:colOff>
      <xdr:row>58</xdr:row>
      <xdr:rowOff>121617</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0657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95931</xdr:rowOff>
    </xdr:from>
    <xdr:ext cx="690189"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32553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1,019,149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149254</xdr:rowOff>
    </xdr:from>
    <xdr:to>
      <xdr:col>24</xdr:col>
      <xdr:colOff>152400</xdr:colOff>
      <xdr:row>49</xdr:row>
      <xdr:rowOff>149254</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550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6876</xdr:rowOff>
    </xdr:from>
    <xdr:to>
      <xdr:col>24</xdr:col>
      <xdr:colOff>63500</xdr:colOff>
      <xdr:row>58</xdr:row>
      <xdr:rowOff>12636</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9950976"/>
          <a:ext cx="838200" cy="5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73913</xdr:rowOff>
    </xdr:from>
    <xdr:ext cx="599010"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67511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208,189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51036</xdr:rowOff>
    </xdr:from>
    <xdr:to>
      <xdr:col>24</xdr:col>
      <xdr:colOff>114300</xdr:colOff>
      <xdr:row>57</xdr:row>
      <xdr:rowOff>152636</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23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12636</xdr:rowOff>
    </xdr:from>
    <xdr:to>
      <xdr:col>19</xdr:col>
      <xdr:colOff>177800</xdr:colOff>
      <xdr:row>58</xdr:row>
      <xdr:rowOff>45887</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956736"/>
          <a:ext cx="889000" cy="3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52546</xdr:rowOff>
    </xdr:from>
    <xdr:to>
      <xdr:col>20</xdr:col>
      <xdr:colOff>38100</xdr:colOff>
      <xdr:row>57</xdr:row>
      <xdr:rowOff>154146</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825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55</xdr:row>
      <xdr:rowOff>170673</xdr:rowOff>
    </xdr:from>
    <xdr:ext cx="599010"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497795" y="96004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45887</xdr:rowOff>
    </xdr:from>
    <xdr:to>
      <xdr:col>15</xdr:col>
      <xdr:colOff>50800</xdr:colOff>
      <xdr:row>58</xdr:row>
      <xdr:rowOff>91900</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989987"/>
          <a:ext cx="889000" cy="4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79697</xdr:rowOff>
    </xdr:from>
    <xdr:to>
      <xdr:col>15</xdr:col>
      <xdr:colOff>101600</xdr:colOff>
      <xdr:row>58</xdr:row>
      <xdr:rowOff>9847</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8523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26374</xdr:rowOff>
    </xdr:from>
    <xdr:ext cx="599010"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08795" y="9627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190,636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91900</xdr:rowOff>
    </xdr:from>
    <xdr:to>
      <xdr:col>10</xdr:col>
      <xdr:colOff>114300</xdr:colOff>
      <xdr:row>58</xdr:row>
      <xdr:rowOff>100779</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10036000"/>
          <a:ext cx="889000" cy="88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91039</xdr:rowOff>
    </xdr:from>
    <xdr:to>
      <xdr:col>10</xdr:col>
      <xdr:colOff>165100</xdr:colOff>
      <xdr:row>58</xdr:row>
      <xdr:rowOff>21189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863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37716</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19795" y="96389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118952</xdr:rowOff>
    </xdr:from>
    <xdr:to>
      <xdr:col>6</xdr:col>
      <xdr:colOff>38100</xdr:colOff>
      <xdr:row>58</xdr:row>
      <xdr:rowOff>49102</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91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65629</xdr:rowOff>
    </xdr:from>
    <xdr:ext cx="599010"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30795" y="9666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127526</xdr:rowOff>
    </xdr:from>
    <xdr:to>
      <xdr:col>24</xdr:col>
      <xdr:colOff>114300</xdr:colOff>
      <xdr:row>58</xdr:row>
      <xdr:rowOff>57676</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9001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42453</xdr:rowOff>
    </xdr:from>
    <xdr:ext cx="599010"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81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133286</xdr:rowOff>
    </xdr:from>
    <xdr:to>
      <xdr:col>20</xdr:col>
      <xdr:colOff>38100</xdr:colOff>
      <xdr:row>58</xdr:row>
      <xdr:rowOff>63436</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905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54563</xdr:rowOff>
    </xdr:from>
    <xdr:ext cx="59901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497795" y="99986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157,817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166537</xdr:rowOff>
    </xdr:from>
    <xdr:to>
      <xdr:col>15</xdr:col>
      <xdr:colOff>101600</xdr:colOff>
      <xdr:row>58</xdr:row>
      <xdr:rowOff>96687</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939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87814</xdr:rowOff>
    </xdr:from>
    <xdr:ext cx="59901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08795" y="100319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41100</xdr:rowOff>
    </xdr:from>
    <xdr:to>
      <xdr:col>10</xdr:col>
      <xdr:colOff>165100</xdr:colOff>
      <xdr:row>58</xdr:row>
      <xdr:rowOff>142700</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98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133827</xdr:rowOff>
    </xdr:from>
    <xdr:ext cx="599010"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19795" y="100779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109,274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49979</xdr:rowOff>
    </xdr:from>
    <xdr:to>
      <xdr:col>6</xdr:col>
      <xdr:colOff>38100</xdr:colOff>
      <xdr:row>58</xdr:row>
      <xdr:rowOff>151579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994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142706</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30795" y="10086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70</xdr:row>
      <xdr:rowOff>111777</xdr:rowOff>
    </xdr:from>
    <xdr:ext cx="59541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166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31629</xdr:rowOff>
    </xdr:from>
    <xdr:to>
      <xdr:col>24</xdr:col>
      <xdr:colOff>62865</xdr:colOff>
      <xdr:row>78</xdr:row>
      <xdr:rowOff>23668</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204579"/>
          <a:ext cx="1270" cy="11921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27495</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4005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23668</xdr:rowOff>
    </xdr:from>
    <xdr:to>
      <xdr:col>24</xdr:col>
      <xdr:colOff>152400</xdr:colOff>
      <xdr:row>78</xdr:row>
      <xdr:rowOff>23668</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967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149756</xdr:rowOff>
    </xdr:from>
    <xdr:ext cx="599010"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9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31629</xdr:rowOff>
    </xdr:from>
    <xdr:to>
      <xdr:col>24</xdr:col>
      <xdr:colOff>152400</xdr:colOff>
      <xdr:row>71</xdr:row>
      <xdr:rowOff>31629</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2045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37556</xdr:rowOff>
    </xdr:from>
    <xdr:to>
      <xdr:col>24</xdr:col>
      <xdr:colOff>63500</xdr:colOff>
      <xdr:row>77</xdr:row>
      <xdr:rowOff>103809</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239206"/>
          <a:ext cx="838200" cy="66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2266</xdr:rowOff>
    </xdr:from>
    <xdr:ext cx="534377"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30324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150839</xdr:rowOff>
    </xdr:from>
    <xdr:to>
      <xdr:col>24</xdr:col>
      <xdr:colOff>114300</xdr:colOff>
      <xdr:row>77</xdr:row>
      <xdr:rowOff>80989</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181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103809</xdr:rowOff>
    </xdr:from>
    <xdr:to>
      <xdr:col>19</xdr:col>
      <xdr:colOff>177800</xdr:colOff>
      <xdr:row>77</xdr:row>
      <xdr:rowOff>117571</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305459"/>
          <a:ext cx="889000" cy="13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963</xdr:rowOff>
    </xdr:from>
    <xdr:to>
      <xdr:col>20</xdr:col>
      <xdr:colOff>38100</xdr:colOff>
      <xdr:row>77</xdr:row>
      <xdr:rowOff>102563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20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75</xdr:row>
      <xdr:rowOff>119090</xdr:rowOff>
    </xdr:from>
    <xdr:ext cx="534377"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30111" y="12977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80046</xdr:rowOff>
    </xdr:from>
    <xdr:to>
      <xdr:col>15</xdr:col>
      <xdr:colOff>50800</xdr:colOff>
      <xdr:row>77</xdr:row>
      <xdr:rowOff>117571</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281696"/>
          <a:ext cx="889000" cy="37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9308</xdr:rowOff>
    </xdr:from>
    <xdr:to>
      <xdr:col>15</xdr:col>
      <xdr:colOff>101600</xdr:colOff>
      <xdr:row>77</xdr:row>
      <xdr:rowOff>110908</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210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75</xdr:row>
      <xdr:rowOff>127435</xdr:rowOff>
    </xdr:from>
    <xdr:ext cx="534377"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41111" y="12986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80046</xdr:rowOff>
    </xdr:from>
    <xdr:to>
      <xdr:col>10</xdr:col>
      <xdr:colOff>114300</xdr:colOff>
      <xdr:row>77</xdr:row>
      <xdr:rowOff>87264</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281696"/>
          <a:ext cx="889000" cy="7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11050</xdr:rowOff>
    </xdr:from>
    <xdr:to>
      <xdr:col>10</xdr:col>
      <xdr:colOff>165100</xdr:colOff>
      <xdr:row>77</xdr:row>
      <xdr:rowOff>112650</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21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75</xdr:row>
      <xdr:rowOff>129177</xdr:rowOff>
    </xdr:from>
    <xdr:ext cx="534377"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52111" y="12987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17554</xdr:rowOff>
    </xdr:from>
    <xdr:to>
      <xdr:col>6</xdr:col>
      <xdr:colOff>38100</xdr:colOff>
      <xdr:row>77</xdr:row>
      <xdr:rowOff>119154</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219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75</xdr:row>
      <xdr:rowOff>135681</xdr:rowOff>
    </xdr:from>
    <xdr:ext cx="534377"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63111" y="12994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22,484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158206</xdr:rowOff>
    </xdr:from>
    <xdr:to>
      <xdr:col>24</xdr:col>
      <xdr:colOff>114300</xdr:colOff>
      <xdr:row>77</xdr:row>
      <xdr:rowOff>88356</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1884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136633</xdr:rowOff>
    </xdr:from>
    <xdr:ext cx="534377"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66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27,873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53009</xdr:rowOff>
    </xdr:from>
    <xdr:to>
      <xdr:col>20</xdr:col>
      <xdr:colOff>38100</xdr:colOff>
      <xdr:row>77</xdr:row>
      <xdr:rowOff>154609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54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145736</xdr:rowOff>
    </xdr:from>
    <xdr:ext cx="534377"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30111" y="13347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66771</xdr:rowOff>
    </xdr:from>
    <xdr:to>
      <xdr:col>15</xdr:col>
      <xdr:colOff>101600</xdr:colOff>
      <xdr:row>77</xdr:row>
      <xdr:rowOff>168371</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68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159498</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41111" y="13361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29246</xdr:rowOff>
    </xdr:from>
    <xdr:to>
      <xdr:col>10</xdr:col>
      <xdr:colOff>165100</xdr:colOff>
      <xdr:row>77</xdr:row>
      <xdr:rowOff>130846</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30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121973</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52111" y="133236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36464</xdr:rowOff>
    </xdr:from>
    <xdr:to>
      <xdr:col>6</xdr:col>
      <xdr:colOff>38100</xdr:colOff>
      <xdr:row>77</xdr:row>
      <xdr:rowOff>138064</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38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129191</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863111" y="13330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139700</xdr:rowOff>
    </xdr:from>
    <xdr:to>
      <xdr:col>28</xdr:col>
      <xdr:colOff>114300</xdr:colOff>
      <xdr:row>99</xdr:row>
      <xdr:rowOff>139700</xdr:rowOff>
    </xdr:to>
    <xdr:cxnSp macro="">
      <xdr:nvCxnSpPr>
        <xdr:cNvPr id="209" name="直線コネクタ 208">
          <a:extLst>
            <a:ext uri="{FF2B5EF4-FFF2-40B4-BE49-F238E27FC236}">
              <a16:creationId xmlns:a16="http://schemas.microsoft.com/office/drawing/2014/main" id="{00000000-0008-0000-0600-0000D1000000}"/>
            </a:ext>
          </a:extLst>
        </xdr:cNvPr>
        <xdr:cNvCxnSpPr/>
      </xdr:nvCxnSpPr>
      <xdr:spPr>
        <a:xfrm>
          <a:off x="762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168927</xdr:rowOff>
    </xdr:from>
    <xdr:ext cx="248786" cy="259045"/>
    <xdr:sp macro="" textlink="">
      <xdr:nvSpPr>
        <xdr:cNvPr id="210" name="テキスト ボックス 209">
          <a:extLst>
            <a:ext uri="{FF2B5EF4-FFF2-40B4-BE49-F238E27FC236}">
              <a16:creationId xmlns:a16="http://schemas.microsoft.com/office/drawing/2014/main" id="{00000000-0008-0000-0600-0000D2000000}"/>
            </a:ext>
          </a:extLst>
        </xdr:cNvPr>
        <xdr:cNvSpPr txBox="1"/>
      </xdr:nvSpPr>
      <xdr:spPr>
        <a:xfrm>
          <a:off x="513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25400</xdr:rowOff>
    </xdr:from>
    <xdr:to>
      <xdr:col>28</xdr:col>
      <xdr:colOff>114300</xdr:colOff>
      <xdr:row>98</xdr:row>
      <xdr:rowOff>25400</xdr:rowOff>
    </xdr:to>
    <xdr:cxnSp macro="">
      <xdr:nvCxnSpPr>
        <xdr:cNvPr id="211" name="直線コネクタ 210">
          <a:extLst>
            <a:ext uri="{FF2B5EF4-FFF2-40B4-BE49-F238E27FC236}">
              <a16:creationId xmlns:a16="http://schemas.microsoft.com/office/drawing/2014/main" id="{00000000-0008-0000-0600-0000D3000000}"/>
            </a:ext>
          </a:extLst>
        </xdr:cNvPr>
        <xdr:cNvCxnSpPr/>
      </xdr:nvCxnSpPr>
      <xdr:spPr>
        <a:xfrm>
          <a:off x="762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54627</xdr:rowOff>
    </xdr:from>
    <xdr:ext cx="531299" cy="259045"/>
    <xdr:sp macro="" textlink="">
      <xdr:nvSpPr>
        <xdr:cNvPr id="212" name="テキスト ボックス 211">
          <a:extLst>
            <a:ext uri="{FF2B5EF4-FFF2-40B4-BE49-F238E27FC236}">
              <a16:creationId xmlns:a16="http://schemas.microsoft.com/office/drawing/2014/main" id="{00000000-0008-0000-0600-0000D4000000}"/>
            </a:ext>
          </a:extLst>
        </xdr:cNvPr>
        <xdr:cNvSpPr txBox="1"/>
      </xdr:nvSpPr>
      <xdr:spPr>
        <a:xfrm>
          <a:off x="230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82550</xdr:rowOff>
    </xdr:from>
    <xdr:to>
      <xdr:col>28</xdr:col>
      <xdr:colOff>114300</xdr:colOff>
      <xdr:row>96</xdr:row>
      <xdr:rowOff>82550</xdr:rowOff>
    </xdr:to>
    <xdr:cxnSp macro="">
      <xdr:nvCxnSpPr>
        <xdr:cNvPr id="213" name="直線コネクタ 212">
          <a:extLst>
            <a:ext uri="{FF2B5EF4-FFF2-40B4-BE49-F238E27FC236}">
              <a16:creationId xmlns:a16="http://schemas.microsoft.com/office/drawing/2014/main" id="{00000000-0008-0000-0600-0000D5000000}"/>
            </a:ext>
          </a:extLst>
        </xdr:cNvPr>
        <xdr:cNvCxnSpPr/>
      </xdr:nvCxnSpPr>
      <xdr:spPr>
        <a:xfrm>
          <a:off x="762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111777</xdr:rowOff>
    </xdr:from>
    <xdr:ext cx="531299" cy="259045"/>
    <xdr:sp macro="" textlink="">
      <xdr:nvSpPr>
        <xdr:cNvPr id="214" name="テキスト ボックス 213">
          <a:extLst>
            <a:ext uri="{FF2B5EF4-FFF2-40B4-BE49-F238E27FC236}">
              <a16:creationId xmlns:a16="http://schemas.microsoft.com/office/drawing/2014/main" id="{00000000-0008-0000-0600-0000D6000000}"/>
            </a:ext>
          </a:extLst>
        </xdr:cNvPr>
        <xdr:cNvSpPr txBox="1"/>
      </xdr:nvSpPr>
      <xdr:spPr>
        <a:xfrm>
          <a:off x="230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5" name="直線コネクタ 214">
          <a:extLst>
            <a:ext uri="{FF2B5EF4-FFF2-40B4-BE49-F238E27FC236}">
              <a16:creationId xmlns:a16="http://schemas.microsoft.com/office/drawing/2014/main" id="{00000000-0008-0000-0600-0000D7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16" name="テキスト ボックス 215">
          <a:extLst>
            <a:ext uri="{FF2B5EF4-FFF2-40B4-BE49-F238E27FC236}">
              <a16:creationId xmlns:a16="http://schemas.microsoft.com/office/drawing/2014/main" id="{00000000-0008-0000-0600-0000D8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25400</xdr:rowOff>
    </xdr:from>
    <xdr:to>
      <xdr:col>28</xdr:col>
      <xdr:colOff>114300</xdr:colOff>
      <xdr:row>93</xdr:row>
      <xdr:rowOff>25400</xdr:rowOff>
    </xdr:to>
    <xdr:cxnSp macro="">
      <xdr:nvCxnSpPr>
        <xdr:cNvPr id="217" name="直線コネクタ 216">
          <a:extLst>
            <a:ext uri="{FF2B5EF4-FFF2-40B4-BE49-F238E27FC236}">
              <a16:creationId xmlns:a16="http://schemas.microsoft.com/office/drawing/2014/main" id="{00000000-0008-0000-0600-0000D9000000}"/>
            </a:ext>
          </a:extLst>
        </xdr:cNvPr>
        <xdr:cNvCxnSpPr/>
      </xdr:nvCxnSpPr>
      <xdr:spPr>
        <a:xfrm>
          <a:off x="762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54627</xdr:rowOff>
    </xdr:from>
    <xdr:ext cx="595419" cy="259045"/>
    <xdr:sp macro="" textlink="">
      <xdr:nvSpPr>
        <xdr:cNvPr id="218" name="テキスト ボックス 217">
          <a:extLst>
            <a:ext uri="{FF2B5EF4-FFF2-40B4-BE49-F238E27FC236}">
              <a16:creationId xmlns:a16="http://schemas.microsoft.com/office/drawing/2014/main" id="{00000000-0008-0000-0600-0000DA000000}"/>
            </a:ext>
          </a:extLst>
        </xdr:cNvPr>
        <xdr:cNvSpPr txBox="1"/>
      </xdr:nvSpPr>
      <xdr:spPr>
        <a:xfrm>
          <a:off x="166581" y="15828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82550</xdr:rowOff>
    </xdr:from>
    <xdr:to>
      <xdr:col>28</xdr:col>
      <xdr:colOff>114300</xdr:colOff>
      <xdr:row>91</xdr:row>
      <xdr:rowOff>82550</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90</xdr:row>
      <xdr:rowOff>111777</xdr:rowOff>
    </xdr:from>
    <xdr:ext cx="595419"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166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89</xdr:row>
      <xdr:rowOff>139700</xdr:rowOff>
    </xdr:from>
    <xdr:to>
      <xdr:col>28</xdr:col>
      <xdr:colOff>114300</xdr:colOff>
      <xdr:row>89</xdr:row>
      <xdr:rowOff>139700</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88</xdr:row>
      <xdr:rowOff>168927</xdr:rowOff>
    </xdr:from>
    <xdr:ext cx="59541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166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5" name="扶助費グラフ枠">
          <a:extLst>
            <a:ext uri="{FF2B5EF4-FFF2-40B4-BE49-F238E27FC236}">
              <a16:creationId xmlns:a16="http://schemas.microsoft.com/office/drawing/2014/main" id="{00000000-0008-0000-0600-0000E1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113734</xdr:rowOff>
    </xdr:from>
    <xdr:to>
      <xdr:col>24</xdr:col>
      <xdr:colOff>62865</xdr:colOff>
      <xdr:row>98</xdr:row>
      <xdr:rowOff>101533</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flipV="1">
          <a:off x="4633595" y="15544234"/>
          <a:ext cx="1270" cy="13593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105360</xdr:rowOff>
    </xdr:from>
    <xdr:ext cx="534377" cy="259045"/>
    <xdr:sp macro="" textlink="">
      <xdr:nvSpPr>
        <xdr:cNvPr id="227" name="扶助費最小値テキスト">
          <a:extLst>
            <a:ext uri="{FF2B5EF4-FFF2-40B4-BE49-F238E27FC236}">
              <a16:creationId xmlns:a16="http://schemas.microsoft.com/office/drawing/2014/main" id="{00000000-0008-0000-0600-0000E3000000}"/>
            </a:ext>
          </a:extLst>
        </xdr:cNvPr>
        <xdr:cNvSpPr txBox="1"/>
      </xdr:nvSpPr>
      <xdr:spPr>
        <a:xfrm>
          <a:off x="4686300" y="169074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101533</xdr:rowOff>
    </xdr:from>
    <xdr:to>
      <xdr:col>24</xdr:col>
      <xdr:colOff>152400</xdr:colOff>
      <xdr:row>98</xdr:row>
      <xdr:rowOff>101533</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4546600" y="169036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60411</xdr:rowOff>
    </xdr:from>
    <xdr:ext cx="599010" cy="259045"/>
    <xdr:sp macro="" textlink="">
      <xdr:nvSpPr>
        <xdr:cNvPr id="229" name="扶助費最大値テキスト">
          <a:extLst>
            <a:ext uri="{FF2B5EF4-FFF2-40B4-BE49-F238E27FC236}">
              <a16:creationId xmlns:a16="http://schemas.microsoft.com/office/drawing/2014/main" id="{00000000-0008-0000-0600-0000E5000000}"/>
            </a:ext>
          </a:extLst>
        </xdr:cNvPr>
        <xdr:cNvSpPr txBox="1"/>
      </xdr:nvSpPr>
      <xdr:spPr>
        <a:xfrm>
          <a:off x="4686300" y="153194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164,726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113734</xdr:rowOff>
    </xdr:from>
    <xdr:to>
      <xdr:col>24</xdr:col>
      <xdr:colOff>152400</xdr:colOff>
      <xdr:row>90</xdr:row>
      <xdr:rowOff>113734</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4546600" y="155442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96</xdr:row>
      <xdr:rowOff>164618</xdr:rowOff>
    </xdr:from>
    <xdr:to>
      <xdr:col>24</xdr:col>
      <xdr:colOff>63500</xdr:colOff>
      <xdr:row>96</xdr:row>
      <xdr:rowOff>170884</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3797300" y="16623818"/>
          <a:ext cx="838200" cy="6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157287</xdr:rowOff>
    </xdr:from>
    <xdr:ext cx="534377" cy="259045"/>
    <xdr:sp macro="" textlink="">
      <xdr:nvSpPr>
        <xdr:cNvPr id="232" name="扶助費平均値テキスト">
          <a:extLst>
            <a:ext uri="{FF2B5EF4-FFF2-40B4-BE49-F238E27FC236}">
              <a16:creationId xmlns:a16="http://schemas.microsoft.com/office/drawing/2014/main" id="{00000000-0008-0000-0600-0000E8000000}"/>
            </a:ext>
          </a:extLst>
        </xdr:cNvPr>
        <xdr:cNvSpPr txBox="1"/>
      </xdr:nvSpPr>
      <xdr:spPr>
        <a:xfrm>
          <a:off x="4686300" y="162735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67,222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134410</xdr:rowOff>
    </xdr:from>
    <xdr:to>
      <xdr:col>24</xdr:col>
      <xdr:colOff>114300</xdr:colOff>
      <xdr:row>96</xdr:row>
      <xdr:rowOff>64560</xdr:rowOff>
    </xdr:to>
    <xdr:sp macro="" textlink="">
      <xdr:nvSpPr>
        <xdr:cNvPr id="233" name="フローチャート: 判断 232">
          <a:extLst>
            <a:ext uri="{FF2B5EF4-FFF2-40B4-BE49-F238E27FC236}">
              <a16:creationId xmlns:a16="http://schemas.microsoft.com/office/drawing/2014/main" id="{00000000-0008-0000-0600-0000E9000000}"/>
            </a:ext>
          </a:extLst>
        </xdr:cNvPr>
        <xdr:cNvSpPr/>
      </xdr:nvSpPr>
      <xdr:spPr>
        <a:xfrm>
          <a:off x="4584700" y="16422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170884</xdr:rowOff>
    </xdr:from>
    <xdr:to>
      <xdr:col>19</xdr:col>
      <xdr:colOff>177800</xdr:colOff>
      <xdr:row>97</xdr:row>
      <xdr:rowOff>25295</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908300" y="16630084"/>
          <a:ext cx="889000" cy="25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125161</xdr:rowOff>
    </xdr:from>
    <xdr:to>
      <xdr:col>20</xdr:col>
      <xdr:colOff>38100</xdr:colOff>
      <xdr:row>96</xdr:row>
      <xdr:rowOff>55311</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3746500" y="16412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71838</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3530111" y="161881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25295</xdr:rowOff>
    </xdr:from>
    <xdr:to>
      <xdr:col>15</xdr:col>
      <xdr:colOff>50800</xdr:colOff>
      <xdr:row>97</xdr:row>
      <xdr:rowOff>46337</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2019300" y="16655945"/>
          <a:ext cx="889000" cy="21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4308</xdr:rowOff>
    </xdr:from>
    <xdr:to>
      <xdr:col>15</xdr:col>
      <xdr:colOff>101600</xdr:colOff>
      <xdr:row>96</xdr:row>
      <xdr:rowOff>105908</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2857500" y="16463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122435</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2641111" y="16238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46337</xdr:rowOff>
    </xdr:from>
    <xdr:to>
      <xdr:col>10</xdr:col>
      <xdr:colOff>114300</xdr:colOff>
      <xdr:row>97</xdr:row>
      <xdr:rowOff>96038</xdr:rowOff>
    </xdr:to>
    <xdr:cxnSp macro="">
      <xdr:nvCxnSpPr>
        <xdr:cNvPr id="240" name="直線コネクタ 239">
          <a:extLst>
            <a:ext uri="{FF2B5EF4-FFF2-40B4-BE49-F238E27FC236}">
              <a16:creationId xmlns:a16="http://schemas.microsoft.com/office/drawing/2014/main" id="{00000000-0008-0000-0600-0000F0000000}"/>
            </a:ext>
          </a:extLst>
        </xdr:cNvPr>
        <xdr:cNvCxnSpPr/>
      </xdr:nvCxnSpPr>
      <xdr:spPr>
        <a:xfrm flipV="1">
          <a:off x="1130300" y="16676987"/>
          <a:ext cx="889000" cy="497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14939</xdr:rowOff>
    </xdr:from>
    <xdr:to>
      <xdr:col>10</xdr:col>
      <xdr:colOff>165100</xdr:colOff>
      <xdr:row>96</xdr:row>
      <xdr:rowOff>116539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1968500" y="16474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133066</xdr:rowOff>
    </xdr:from>
    <xdr:ext cx="534377"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1752111" y="16249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73716</xdr:rowOff>
    </xdr:from>
    <xdr:to>
      <xdr:col>6</xdr:col>
      <xdr:colOff>38100</xdr:colOff>
      <xdr:row>97</xdr:row>
      <xdr:rowOff>3866</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1079500" y="1653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20393</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863111" y="1630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113818</xdr:rowOff>
    </xdr:from>
    <xdr:to>
      <xdr:col>24</xdr:col>
      <xdr:colOff>114300</xdr:colOff>
      <xdr:row>97</xdr:row>
      <xdr:rowOff>43968</xdr:rowOff>
    </xdr:to>
    <xdr:sp macro="" textlink="">
      <xdr:nvSpPr>
        <xdr:cNvPr id="250" name="楕円 249">
          <a:extLst>
            <a:ext uri="{FF2B5EF4-FFF2-40B4-BE49-F238E27FC236}">
              <a16:creationId xmlns:a16="http://schemas.microsoft.com/office/drawing/2014/main" id="{00000000-0008-0000-0600-0000FA000000}"/>
            </a:ext>
          </a:extLst>
        </xdr:cNvPr>
        <xdr:cNvSpPr/>
      </xdr:nvSpPr>
      <xdr:spPr>
        <a:xfrm>
          <a:off x="4584700" y="16573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92245</xdr:rowOff>
    </xdr:from>
    <xdr:ext cx="534377" cy="259045"/>
    <xdr:sp macro="" textlink="">
      <xdr:nvSpPr>
        <xdr:cNvPr id="251" name="扶助費該当値テキスト">
          <a:extLst>
            <a:ext uri="{FF2B5EF4-FFF2-40B4-BE49-F238E27FC236}">
              <a16:creationId xmlns:a16="http://schemas.microsoft.com/office/drawing/2014/main" id="{00000000-0008-0000-0600-0000FB000000}"/>
            </a:ext>
          </a:extLst>
        </xdr:cNvPr>
        <xdr:cNvSpPr txBox="1"/>
      </xdr:nvSpPr>
      <xdr:spPr>
        <a:xfrm>
          <a:off x="4686300" y="1655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51,384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120084</xdr:rowOff>
    </xdr:from>
    <xdr:to>
      <xdr:col>20</xdr:col>
      <xdr:colOff>38100</xdr:colOff>
      <xdr:row>97</xdr:row>
      <xdr:rowOff>50234</xdr:rowOff>
    </xdr:to>
    <xdr:sp macro="" textlink="">
      <xdr:nvSpPr>
        <xdr:cNvPr id="252" name="楕円 251">
          <a:extLst>
            <a:ext uri="{FF2B5EF4-FFF2-40B4-BE49-F238E27FC236}">
              <a16:creationId xmlns:a16="http://schemas.microsoft.com/office/drawing/2014/main" id="{00000000-0008-0000-0600-0000FC000000}"/>
            </a:ext>
          </a:extLst>
        </xdr:cNvPr>
        <xdr:cNvSpPr/>
      </xdr:nvSpPr>
      <xdr:spPr>
        <a:xfrm>
          <a:off x="3746500" y="1657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41361</xdr:rowOff>
    </xdr:from>
    <xdr:ext cx="534377"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530111" y="16672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145945</xdr:rowOff>
    </xdr:from>
    <xdr:to>
      <xdr:col>15</xdr:col>
      <xdr:colOff>101600</xdr:colOff>
      <xdr:row>97</xdr:row>
      <xdr:rowOff>76095</xdr:rowOff>
    </xdr:to>
    <xdr:sp macro="" textlink="">
      <xdr:nvSpPr>
        <xdr:cNvPr id="254" name="楕円 253">
          <a:extLst>
            <a:ext uri="{FF2B5EF4-FFF2-40B4-BE49-F238E27FC236}">
              <a16:creationId xmlns:a16="http://schemas.microsoft.com/office/drawing/2014/main" id="{00000000-0008-0000-0600-0000FE000000}"/>
            </a:ext>
          </a:extLst>
        </xdr:cNvPr>
        <xdr:cNvSpPr/>
      </xdr:nvSpPr>
      <xdr:spPr>
        <a:xfrm>
          <a:off x="2857500" y="16605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67222</xdr:rowOff>
    </xdr:from>
    <xdr:ext cx="534377"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641111" y="16697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166987</xdr:rowOff>
    </xdr:from>
    <xdr:to>
      <xdr:col>10</xdr:col>
      <xdr:colOff>165100</xdr:colOff>
      <xdr:row>97</xdr:row>
      <xdr:rowOff>97137</xdr:rowOff>
    </xdr:to>
    <xdr:sp macro="" textlink="">
      <xdr:nvSpPr>
        <xdr:cNvPr id="256" name="楕円 255">
          <a:extLst>
            <a:ext uri="{FF2B5EF4-FFF2-40B4-BE49-F238E27FC236}">
              <a16:creationId xmlns:a16="http://schemas.microsoft.com/office/drawing/2014/main" id="{00000000-0008-0000-0600-000000010000}"/>
            </a:ext>
          </a:extLst>
        </xdr:cNvPr>
        <xdr:cNvSpPr/>
      </xdr:nvSpPr>
      <xdr:spPr>
        <a:xfrm>
          <a:off x="1968500" y="16626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88264</xdr:rowOff>
    </xdr:from>
    <xdr:ext cx="534377"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1752111" y="16718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45238</xdr:rowOff>
    </xdr:from>
    <xdr:to>
      <xdr:col>6</xdr:col>
      <xdr:colOff>38100</xdr:colOff>
      <xdr:row>97</xdr:row>
      <xdr:rowOff>146838</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1079500" y="16675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137965</xdr:rowOff>
    </xdr:from>
    <xdr:ext cx="534377" cy="259045"/>
    <xdr:sp macro="" textlink="">
      <xdr:nvSpPr>
        <xdr:cNvPr id="259" name="テキスト ボックス 258">
          <a:extLst>
            <a:ext uri="{FF2B5EF4-FFF2-40B4-BE49-F238E27FC236}">
              <a16:creationId xmlns:a16="http://schemas.microsoft.com/office/drawing/2014/main" id="{00000000-0008-0000-0600-000003010000}"/>
            </a:ext>
          </a:extLst>
        </xdr:cNvPr>
        <xdr:cNvSpPr txBox="1"/>
      </xdr:nvSpPr>
      <xdr:spPr>
        <a:xfrm>
          <a:off x="863111" y="16768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69,250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0" name="直線コネクタ 269">
          <a:extLst>
            <a:ext uri="{FF2B5EF4-FFF2-40B4-BE49-F238E27FC236}">
              <a16:creationId xmlns:a16="http://schemas.microsoft.com/office/drawing/2014/main" id="{00000000-0008-0000-0600-00000E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1" name="テキスト ボックス 270">
          <a:extLst>
            <a:ext uri="{FF2B5EF4-FFF2-40B4-BE49-F238E27FC236}">
              <a16:creationId xmlns:a16="http://schemas.microsoft.com/office/drawing/2014/main" id="{00000000-0008-0000-0600-00000F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2" name="直線コネクタ 271">
          <a:extLst>
            <a:ext uri="{FF2B5EF4-FFF2-40B4-BE49-F238E27FC236}">
              <a16:creationId xmlns:a16="http://schemas.microsoft.com/office/drawing/2014/main" id="{00000000-0008-0000-0600-000010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36</xdr:row>
      <xdr:rowOff>144434</xdr:rowOff>
    </xdr:from>
    <xdr:ext cx="595419" cy="259045"/>
    <xdr:sp macro="" textlink="">
      <xdr:nvSpPr>
        <xdr:cNvPr id="273" name="テキスト ボックス 272">
          <a:extLst>
            <a:ext uri="{FF2B5EF4-FFF2-40B4-BE49-F238E27FC236}">
              <a16:creationId xmlns:a16="http://schemas.microsoft.com/office/drawing/2014/main" id="{00000000-0008-0000-0600-000011010000}"/>
            </a:ext>
          </a:extLst>
        </xdr:cNvPr>
        <xdr:cNvSpPr txBox="1"/>
      </xdr:nvSpPr>
      <xdr:spPr>
        <a:xfrm>
          <a:off x="6008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4" name="直線コネクタ 273">
          <a:extLst>
            <a:ext uri="{FF2B5EF4-FFF2-40B4-BE49-F238E27FC236}">
              <a16:creationId xmlns:a16="http://schemas.microsoft.com/office/drawing/2014/main" id="{00000000-0008-0000-0600-000012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34</xdr:row>
      <xdr:rowOff>160763</xdr:rowOff>
    </xdr:from>
    <xdr:ext cx="595419" cy="259045"/>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008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33</xdr:row>
      <xdr:rowOff>5641</xdr:rowOff>
    </xdr:from>
    <xdr:ext cx="595419" cy="259045"/>
    <xdr:sp macro="" textlink="">
      <xdr:nvSpPr>
        <xdr:cNvPr id="277" name="テキスト ボックス 276">
          <a:extLst>
            <a:ext uri="{FF2B5EF4-FFF2-40B4-BE49-F238E27FC236}">
              <a16:creationId xmlns:a16="http://schemas.microsoft.com/office/drawing/2014/main" id="{00000000-0008-0000-0600-000015010000}"/>
            </a:ext>
          </a:extLst>
        </xdr:cNvPr>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8" name="直線コネクタ 277">
          <a:extLst>
            <a:ext uri="{FF2B5EF4-FFF2-40B4-BE49-F238E27FC236}">
              <a16:creationId xmlns:a16="http://schemas.microsoft.com/office/drawing/2014/main" id="{00000000-0008-0000-0600-000016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79" name="テキスト ボックス 278">
          <a:extLst>
            <a:ext uri="{FF2B5EF4-FFF2-40B4-BE49-F238E27FC236}">
              <a16:creationId xmlns:a16="http://schemas.microsoft.com/office/drawing/2014/main" id="{00000000-0008-0000-0600-000017010000}"/>
            </a:ext>
          </a:extLst>
        </xdr:cNvPr>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29</xdr:row>
      <xdr:rowOff>38299</xdr:rowOff>
    </xdr:from>
    <xdr:ext cx="685572" cy="259045"/>
    <xdr:sp macro="" textlink="">
      <xdr:nvSpPr>
        <xdr:cNvPr id="281" name="テキスト ボックス 280">
          <a:extLst>
            <a:ext uri="{FF2B5EF4-FFF2-40B4-BE49-F238E27FC236}">
              <a16:creationId xmlns:a16="http://schemas.microsoft.com/office/drawing/2014/main" id="{00000000-0008-0000-0600-000019010000}"/>
            </a:ext>
          </a:extLst>
        </xdr:cNvPr>
        <xdr:cNvSpPr txBox="1"/>
      </xdr:nvSpPr>
      <xdr:spPr>
        <a:xfrm>
          <a:off x="5918428" y="5010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3" name="テキスト ボックス 282">
          <a:extLst>
            <a:ext uri="{FF2B5EF4-FFF2-40B4-BE49-F238E27FC236}">
              <a16:creationId xmlns:a16="http://schemas.microsoft.com/office/drawing/2014/main" id="{00000000-0008-0000-0600-00001B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4" name="補助費等グラフ枠">
          <a:extLst>
            <a:ext uri="{FF2B5EF4-FFF2-40B4-BE49-F238E27FC236}">
              <a16:creationId xmlns:a16="http://schemas.microsoft.com/office/drawing/2014/main" id="{00000000-0008-0000-0600-00001C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128382</xdr:rowOff>
    </xdr:from>
    <xdr:to>
      <xdr:col>54</xdr:col>
      <xdr:colOff>189865</xdr:colOff>
      <xdr:row>39</xdr:row>
      <xdr:rowOff>33017</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10475595" y="5271882"/>
          <a:ext cx="1270" cy="1447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36844</xdr:rowOff>
    </xdr:from>
    <xdr:ext cx="534377" cy="259045"/>
    <xdr:sp macro="" textlink="">
      <xdr:nvSpPr>
        <xdr:cNvPr id="286" name="補助費等最小値テキスト">
          <a:extLst>
            <a:ext uri="{FF2B5EF4-FFF2-40B4-BE49-F238E27FC236}">
              <a16:creationId xmlns:a16="http://schemas.microsoft.com/office/drawing/2014/main" id="{00000000-0008-0000-0600-00001E010000}"/>
            </a:ext>
          </a:extLst>
        </xdr:cNvPr>
        <xdr:cNvSpPr txBox="1"/>
      </xdr:nvSpPr>
      <xdr:spPr>
        <a:xfrm>
          <a:off x="10528300" y="6723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33017</xdr:rowOff>
    </xdr:from>
    <xdr:to>
      <xdr:col>55</xdr:col>
      <xdr:colOff>88900</xdr:colOff>
      <xdr:row>39</xdr:row>
      <xdr:rowOff>33017</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10388600" y="6719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75059</xdr:rowOff>
    </xdr:from>
    <xdr:ext cx="599010" cy="259045"/>
    <xdr:sp macro="" textlink="">
      <xdr:nvSpPr>
        <xdr:cNvPr id="288" name="補助費等最大値テキスト">
          <a:extLst>
            <a:ext uri="{FF2B5EF4-FFF2-40B4-BE49-F238E27FC236}">
              <a16:creationId xmlns:a16="http://schemas.microsoft.com/office/drawing/2014/main" id="{00000000-0008-0000-0600-000020010000}"/>
            </a:ext>
          </a:extLst>
        </xdr:cNvPr>
        <xdr:cNvSpPr txBox="1"/>
      </xdr:nvSpPr>
      <xdr:spPr>
        <a:xfrm>
          <a:off x="10528300" y="50471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128382</xdr:rowOff>
    </xdr:from>
    <xdr:to>
      <xdr:col>55</xdr:col>
      <xdr:colOff>88900</xdr:colOff>
      <xdr:row>30</xdr:row>
      <xdr:rowOff>128382</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10388600" y="52718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89715</xdr:rowOff>
    </xdr:from>
    <xdr:to>
      <xdr:col>55</xdr:col>
      <xdr:colOff>0</xdr:colOff>
      <xdr:row>38</xdr:row>
      <xdr:rowOff>95040</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a:off x="9639300" y="6604815"/>
          <a:ext cx="838200" cy="5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93786</xdr:rowOff>
    </xdr:from>
    <xdr:ext cx="599010" cy="259045"/>
    <xdr:sp macro="" textlink="">
      <xdr:nvSpPr>
        <xdr:cNvPr id="291" name="補助費等平均値テキスト">
          <a:extLst>
            <a:ext uri="{FF2B5EF4-FFF2-40B4-BE49-F238E27FC236}">
              <a16:creationId xmlns:a16="http://schemas.microsoft.com/office/drawing/2014/main" id="{00000000-0008-0000-0600-000023010000}"/>
            </a:ext>
          </a:extLst>
        </xdr:cNvPr>
        <xdr:cNvSpPr txBox="1"/>
      </xdr:nvSpPr>
      <xdr:spPr>
        <a:xfrm>
          <a:off x="10528300" y="626598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70909</xdr:rowOff>
    </xdr:from>
    <xdr:to>
      <xdr:col>55</xdr:col>
      <xdr:colOff>50800</xdr:colOff>
      <xdr:row>38</xdr:row>
      <xdr:rowOff>1059</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10426700" y="6414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89715</xdr:rowOff>
    </xdr:from>
    <xdr:to>
      <xdr:col>50</xdr:col>
      <xdr:colOff>114300</xdr:colOff>
      <xdr:row>38</xdr:row>
      <xdr:rowOff>114867</xdr:rowOff>
    </xdr:to>
    <xdr:cxnSp macro="">
      <xdr:nvCxnSpPr>
        <xdr:cNvPr id="293" name="直線コネクタ 292">
          <a:extLst>
            <a:ext uri="{FF2B5EF4-FFF2-40B4-BE49-F238E27FC236}">
              <a16:creationId xmlns:a16="http://schemas.microsoft.com/office/drawing/2014/main" id="{00000000-0008-0000-0600-000025010000}"/>
            </a:ext>
          </a:extLst>
        </xdr:cNvPr>
        <xdr:cNvCxnSpPr/>
      </xdr:nvCxnSpPr>
      <xdr:spPr>
        <a:xfrm flipV="1">
          <a:off x="8750300" y="6604815"/>
          <a:ext cx="889000" cy="25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95146</xdr:rowOff>
    </xdr:from>
    <xdr:to>
      <xdr:col>50</xdr:col>
      <xdr:colOff>165100</xdr:colOff>
      <xdr:row>38</xdr:row>
      <xdr:rowOff>25296</xdr:rowOff>
    </xdr:to>
    <xdr:sp macro="" textlink="">
      <xdr:nvSpPr>
        <xdr:cNvPr id="294" name="フローチャート: 判断 293">
          <a:extLst>
            <a:ext uri="{FF2B5EF4-FFF2-40B4-BE49-F238E27FC236}">
              <a16:creationId xmlns:a16="http://schemas.microsoft.com/office/drawing/2014/main" id="{00000000-0008-0000-0600-000026010000}"/>
            </a:ext>
          </a:extLst>
        </xdr:cNvPr>
        <xdr:cNvSpPr/>
      </xdr:nvSpPr>
      <xdr:spPr>
        <a:xfrm>
          <a:off x="9588500" y="6438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36</xdr:row>
      <xdr:rowOff>41823</xdr:rowOff>
    </xdr:from>
    <xdr:ext cx="599010" cy="259045"/>
    <xdr:sp macro="" textlink="">
      <xdr:nvSpPr>
        <xdr:cNvPr id="295" name="テキスト ボックス 294">
          <a:extLst>
            <a:ext uri="{FF2B5EF4-FFF2-40B4-BE49-F238E27FC236}">
              <a16:creationId xmlns:a16="http://schemas.microsoft.com/office/drawing/2014/main" id="{00000000-0008-0000-0600-000027010000}"/>
            </a:ext>
          </a:extLst>
        </xdr:cNvPr>
        <xdr:cNvSpPr txBox="1"/>
      </xdr:nvSpPr>
      <xdr:spPr>
        <a:xfrm>
          <a:off x="9339795" y="62140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113688</xdr:rowOff>
    </xdr:from>
    <xdr:to>
      <xdr:col>45</xdr:col>
      <xdr:colOff>177800</xdr:colOff>
      <xdr:row>38</xdr:row>
      <xdr:rowOff>114867</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7861300" y="6628788"/>
          <a:ext cx="889000" cy="11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104339</xdr:rowOff>
    </xdr:from>
    <xdr:to>
      <xdr:col>46</xdr:col>
      <xdr:colOff>38100</xdr:colOff>
      <xdr:row>38</xdr:row>
      <xdr:rowOff>34489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8699500" y="6447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36</xdr:row>
      <xdr:rowOff>51016</xdr:rowOff>
    </xdr:from>
    <xdr:ext cx="599010"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8450795" y="62232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92970</xdr:rowOff>
    </xdr:from>
    <xdr:to>
      <xdr:col>41</xdr:col>
      <xdr:colOff>50800</xdr:colOff>
      <xdr:row>38</xdr:row>
      <xdr:rowOff>113688</xdr:rowOff>
    </xdr:to>
    <xdr:cxnSp macro="">
      <xdr:nvCxnSpPr>
        <xdr:cNvPr id="299" name="直線コネクタ 298">
          <a:extLst>
            <a:ext uri="{FF2B5EF4-FFF2-40B4-BE49-F238E27FC236}">
              <a16:creationId xmlns:a16="http://schemas.microsoft.com/office/drawing/2014/main" id="{00000000-0008-0000-0600-00002B010000}"/>
            </a:ext>
          </a:extLst>
        </xdr:cNvPr>
        <xdr:cNvCxnSpPr/>
      </xdr:nvCxnSpPr>
      <xdr:spPr>
        <a:xfrm>
          <a:off x="6972300" y="6608070"/>
          <a:ext cx="889000" cy="20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114141</xdr:rowOff>
    </xdr:from>
    <xdr:to>
      <xdr:col>41</xdr:col>
      <xdr:colOff>101600</xdr:colOff>
      <xdr:row>38</xdr:row>
      <xdr:rowOff>44290</xdr:rowOff>
    </xdr:to>
    <xdr:sp macro="" textlink="">
      <xdr:nvSpPr>
        <xdr:cNvPr id="300" name="フローチャート: 判断 299">
          <a:extLst>
            <a:ext uri="{FF2B5EF4-FFF2-40B4-BE49-F238E27FC236}">
              <a16:creationId xmlns:a16="http://schemas.microsoft.com/office/drawing/2014/main" id="{00000000-0008-0000-0600-00002C010000}"/>
            </a:ext>
          </a:extLst>
        </xdr:cNvPr>
        <xdr:cNvSpPr/>
      </xdr:nvSpPr>
      <xdr:spPr>
        <a:xfrm>
          <a:off x="7810500" y="645779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36</xdr:row>
      <xdr:rowOff>60818</xdr:rowOff>
    </xdr:from>
    <xdr:ext cx="59901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7561795" y="62330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133281</xdr:rowOff>
    </xdr:from>
    <xdr:to>
      <xdr:col>36</xdr:col>
      <xdr:colOff>165100</xdr:colOff>
      <xdr:row>38</xdr:row>
      <xdr:rowOff>63431</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6921500" y="64769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36</xdr:row>
      <xdr:rowOff>79958</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672795" y="6252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44240</xdr:rowOff>
    </xdr:from>
    <xdr:to>
      <xdr:col>55</xdr:col>
      <xdr:colOff>50800</xdr:colOff>
      <xdr:row>38</xdr:row>
      <xdr:rowOff>145840</xdr:rowOff>
    </xdr:to>
    <xdr:sp macro="" textlink="">
      <xdr:nvSpPr>
        <xdr:cNvPr id="309" name="楕円 308">
          <a:extLst>
            <a:ext uri="{FF2B5EF4-FFF2-40B4-BE49-F238E27FC236}">
              <a16:creationId xmlns:a16="http://schemas.microsoft.com/office/drawing/2014/main" id="{00000000-0008-0000-0600-000035010000}"/>
            </a:ext>
          </a:extLst>
        </xdr:cNvPr>
        <xdr:cNvSpPr/>
      </xdr:nvSpPr>
      <xdr:spPr>
        <a:xfrm>
          <a:off x="10426700" y="65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130617</xdr:rowOff>
    </xdr:from>
    <xdr:ext cx="599010" cy="259045"/>
    <xdr:sp macro="" textlink="">
      <xdr:nvSpPr>
        <xdr:cNvPr id="310" name="補助費等該当値テキスト">
          <a:extLst>
            <a:ext uri="{FF2B5EF4-FFF2-40B4-BE49-F238E27FC236}">
              <a16:creationId xmlns:a16="http://schemas.microsoft.com/office/drawing/2014/main" id="{00000000-0008-0000-0600-000036010000}"/>
            </a:ext>
          </a:extLst>
        </xdr:cNvPr>
        <xdr:cNvSpPr txBox="1"/>
      </xdr:nvSpPr>
      <xdr:spPr>
        <a:xfrm>
          <a:off x="10528300" y="6474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107,351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38915</xdr:rowOff>
    </xdr:from>
    <xdr:to>
      <xdr:col>50</xdr:col>
      <xdr:colOff>165100</xdr:colOff>
      <xdr:row>38</xdr:row>
      <xdr:rowOff>140515</xdr:rowOff>
    </xdr:to>
    <xdr:sp macro="" textlink="">
      <xdr:nvSpPr>
        <xdr:cNvPr id="311" name="楕円 310">
          <a:extLst>
            <a:ext uri="{FF2B5EF4-FFF2-40B4-BE49-F238E27FC236}">
              <a16:creationId xmlns:a16="http://schemas.microsoft.com/office/drawing/2014/main" id="{00000000-0008-0000-0600-000037010000}"/>
            </a:ext>
          </a:extLst>
        </xdr:cNvPr>
        <xdr:cNvSpPr/>
      </xdr:nvSpPr>
      <xdr:spPr>
        <a:xfrm>
          <a:off x="9588500" y="6554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38</xdr:row>
      <xdr:rowOff>131642</xdr:rowOff>
    </xdr:from>
    <xdr:ext cx="59901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339795" y="66467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110,612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64067</xdr:rowOff>
    </xdr:from>
    <xdr:to>
      <xdr:col>46</xdr:col>
      <xdr:colOff>38100</xdr:colOff>
      <xdr:row>38</xdr:row>
      <xdr:rowOff>165667</xdr:rowOff>
    </xdr:to>
    <xdr:sp macro="" textlink="">
      <xdr:nvSpPr>
        <xdr:cNvPr id="313" name="楕円 312">
          <a:extLst>
            <a:ext uri="{FF2B5EF4-FFF2-40B4-BE49-F238E27FC236}">
              <a16:creationId xmlns:a16="http://schemas.microsoft.com/office/drawing/2014/main" id="{00000000-0008-0000-0600-000039010000}"/>
            </a:ext>
          </a:extLst>
        </xdr:cNvPr>
        <xdr:cNvSpPr/>
      </xdr:nvSpPr>
      <xdr:spPr>
        <a:xfrm>
          <a:off x="8699500" y="6579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38</xdr:row>
      <xdr:rowOff>156794</xdr:rowOff>
    </xdr:from>
    <xdr:ext cx="534377"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8483111" y="6671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62888</xdr:rowOff>
    </xdr:from>
    <xdr:to>
      <xdr:col>41</xdr:col>
      <xdr:colOff>101600</xdr:colOff>
      <xdr:row>38</xdr:row>
      <xdr:rowOff>164488</xdr:rowOff>
    </xdr:to>
    <xdr:sp macro="" textlink="">
      <xdr:nvSpPr>
        <xdr:cNvPr id="315" name="楕円 314">
          <a:extLst>
            <a:ext uri="{FF2B5EF4-FFF2-40B4-BE49-F238E27FC236}">
              <a16:creationId xmlns:a16="http://schemas.microsoft.com/office/drawing/2014/main" id="{00000000-0008-0000-0600-00003B010000}"/>
            </a:ext>
          </a:extLst>
        </xdr:cNvPr>
        <xdr:cNvSpPr/>
      </xdr:nvSpPr>
      <xdr:spPr>
        <a:xfrm>
          <a:off x="7810500" y="6577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38</xdr:row>
      <xdr:rowOff>155615</xdr:rowOff>
    </xdr:from>
    <xdr:ext cx="534377" cy="259045"/>
    <xdr:sp macro="" textlink="">
      <xdr:nvSpPr>
        <xdr:cNvPr id="316" name="テキスト ボックス 315">
          <a:extLst>
            <a:ext uri="{FF2B5EF4-FFF2-40B4-BE49-F238E27FC236}">
              <a16:creationId xmlns:a16="http://schemas.microsoft.com/office/drawing/2014/main" id="{00000000-0008-0000-0600-00003C010000}"/>
            </a:ext>
          </a:extLst>
        </xdr:cNvPr>
        <xdr:cNvSpPr txBox="1"/>
      </xdr:nvSpPr>
      <xdr:spPr>
        <a:xfrm>
          <a:off x="7594111" y="6670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42170</xdr:rowOff>
    </xdr:from>
    <xdr:to>
      <xdr:col>36</xdr:col>
      <xdr:colOff>165100</xdr:colOff>
      <xdr:row>38</xdr:row>
      <xdr:rowOff>143770</xdr:rowOff>
    </xdr:to>
    <xdr:sp macro="" textlink="">
      <xdr:nvSpPr>
        <xdr:cNvPr id="317" name="楕円 316">
          <a:extLst>
            <a:ext uri="{FF2B5EF4-FFF2-40B4-BE49-F238E27FC236}">
              <a16:creationId xmlns:a16="http://schemas.microsoft.com/office/drawing/2014/main" id="{00000000-0008-0000-0600-00003D010000}"/>
            </a:ext>
          </a:extLst>
        </xdr:cNvPr>
        <xdr:cNvSpPr/>
      </xdr:nvSpPr>
      <xdr:spPr>
        <a:xfrm>
          <a:off x="6921500" y="655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38</xdr:row>
      <xdr:rowOff>134897</xdr:rowOff>
    </xdr:from>
    <xdr:ext cx="599010" cy="259045"/>
    <xdr:sp macro="" textlink="">
      <xdr:nvSpPr>
        <xdr:cNvPr id="318" name="テキスト ボックス 317">
          <a:extLst>
            <a:ext uri="{FF2B5EF4-FFF2-40B4-BE49-F238E27FC236}">
              <a16:creationId xmlns:a16="http://schemas.microsoft.com/office/drawing/2014/main" id="{00000000-0008-0000-0600-00003E010000}"/>
            </a:ext>
          </a:extLst>
        </xdr:cNvPr>
        <xdr:cNvSpPr txBox="1"/>
      </xdr:nvSpPr>
      <xdr:spPr>
        <a:xfrm>
          <a:off x="6672795" y="66499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9" name="直線コネクタ 328">
          <a:extLst>
            <a:ext uri="{FF2B5EF4-FFF2-40B4-BE49-F238E27FC236}">
              <a16:creationId xmlns:a16="http://schemas.microsoft.com/office/drawing/2014/main" id="{00000000-0008-0000-0600-000049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0" name="テキスト ボックス 329">
          <a:extLst>
            <a:ext uri="{FF2B5EF4-FFF2-40B4-BE49-F238E27FC236}">
              <a16:creationId xmlns:a16="http://schemas.microsoft.com/office/drawing/2014/main" id="{00000000-0008-0000-0600-00004A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1" name="直線コネクタ 330">
          <a:extLst>
            <a:ext uri="{FF2B5EF4-FFF2-40B4-BE49-F238E27FC236}">
              <a16:creationId xmlns:a16="http://schemas.microsoft.com/office/drawing/2014/main" id="{00000000-0008-0000-0600-00004B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6" name="テキスト ボックス 335">
          <a:extLst>
            <a:ext uri="{FF2B5EF4-FFF2-40B4-BE49-F238E27FC236}">
              <a16:creationId xmlns:a16="http://schemas.microsoft.com/office/drawing/2014/main" id="{00000000-0008-0000-0600-000050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7" name="直線コネクタ 336">
          <a:extLst>
            <a:ext uri="{FF2B5EF4-FFF2-40B4-BE49-F238E27FC236}">
              <a16:creationId xmlns:a16="http://schemas.microsoft.com/office/drawing/2014/main" id="{00000000-0008-0000-0600-000051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8" name="テキスト ボックス 337">
          <a:extLst>
            <a:ext uri="{FF2B5EF4-FFF2-40B4-BE49-F238E27FC236}">
              <a16:creationId xmlns:a16="http://schemas.microsoft.com/office/drawing/2014/main" id="{00000000-0008-0000-0600-000052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9" name="普通建設事業費グラフ枠">
          <a:extLst>
            <a:ext uri="{FF2B5EF4-FFF2-40B4-BE49-F238E27FC236}">
              <a16:creationId xmlns:a16="http://schemas.microsoft.com/office/drawing/2014/main" id="{00000000-0008-0000-0600-000053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30148</xdr:rowOff>
    </xdr:from>
    <xdr:to>
      <xdr:col>54</xdr:col>
      <xdr:colOff>189865</xdr:colOff>
      <xdr:row>58</xdr:row>
      <xdr:rowOff>122403</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flipV="1">
          <a:off x="10475595" y="8945548"/>
          <a:ext cx="1270" cy="1120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126230</xdr:rowOff>
    </xdr:from>
    <xdr:ext cx="534377" cy="259045"/>
    <xdr:sp macro="" textlink="">
      <xdr:nvSpPr>
        <xdr:cNvPr id="341" name="普通建設事業費最小値テキスト">
          <a:extLst>
            <a:ext uri="{FF2B5EF4-FFF2-40B4-BE49-F238E27FC236}">
              <a16:creationId xmlns:a16="http://schemas.microsoft.com/office/drawing/2014/main" id="{00000000-0008-0000-0600-000055010000}"/>
            </a:ext>
          </a:extLst>
        </xdr:cNvPr>
        <xdr:cNvSpPr txBox="1"/>
      </xdr:nvSpPr>
      <xdr:spPr>
        <a:xfrm>
          <a:off x="10528300" y="100703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122403</xdr:rowOff>
    </xdr:from>
    <xdr:to>
      <xdr:col>55</xdr:col>
      <xdr:colOff>88900</xdr:colOff>
      <xdr:row>58</xdr:row>
      <xdr:rowOff>122403</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10388600" y="100665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148275</xdr:rowOff>
    </xdr:from>
    <xdr:ext cx="690189" cy="259045"/>
    <xdr:sp macro="" textlink="">
      <xdr:nvSpPr>
        <xdr:cNvPr id="343" name="普通建設事業費最大値テキスト">
          <a:extLst>
            <a:ext uri="{FF2B5EF4-FFF2-40B4-BE49-F238E27FC236}">
              <a16:creationId xmlns:a16="http://schemas.microsoft.com/office/drawing/2014/main" id="{00000000-0008-0000-0600-000057010000}"/>
            </a:ext>
          </a:extLst>
        </xdr:cNvPr>
        <xdr:cNvSpPr txBox="1"/>
      </xdr:nvSpPr>
      <xdr:spPr>
        <a:xfrm>
          <a:off x="10528300" y="872077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2,489,616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30148</xdr:rowOff>
    </xdr:from>
    <xdr:to>
      <xdr:col>55</xdr:col>
      <xdr:colOff>88900</xdr:colOff>
      <xdr:row>52</xdr:row>
      <xdr:rowOff>30148</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10388600" y="894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52501</xdr:rowOff>
    </xdr:from>
    <xdr:to>
      <xdr:col>55</xdr:col>
      <xdr:colOff>0</xdr:colOff>
      <xdr:row>58</xdr:row>
      <xdr:rowOff>76181</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9639300" y="9996601"/>
          <a:ext cx="838200" cy="23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150103</xdr:rowOff>
    </xdr:from>
    <xdr:ext cx="599010" cy="259045"/>
    <xdr:sp macro="" textlink="">
      <xdr:nvSpPr>
        <xdr:cNvPr id="346" name="普通建設事業費平均値テキスト">
          <a:extLst>
            <a:ext uri="{FF2B5EF4-FFF2-40B4-BE49-F238E27FC236}">
              <a16:creationId xmlns:a16="http://schemas.microsoft.com/office/drawing/2014/main" id="{00000000-0008-0000-0600-00005A010000}"/>
            </a:ext>
          </a:extLst>
        </xdr:cNvPr>
        <xdr:cNvSpPr txBox="1"/>
      </xdr:nvSpPr>
      <xdr:spPr>
        <a:xfrm>
          <a:off x="10528300" y="97513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291,173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127226</xdr:rowOff>
    </xdr:from>
    <xdr:to>
      <xdr:col>55</xdr:col>
      <xdr:colOff>50800</xdr:colOff>
      <xdr:row>58</xdr:row>
      <xdr:rowOff>57376</xdr:rowOff>
    </xdr:to>
    <xdr:sp macro="" textlink="">
      <xdr:nvSpPr>
        <xdr:cNvPr id="347" name="フローチャート: 判断 346">
          <a:extLst>
            <a:ext uri="{FF2B5EF4-FFF2-40B4-BE49-F238E27FC236}">
              <a16:creationId xmlns:a16="http://schemas.microsoft.com/office/drawing/2014/main" id="{00000000-0008-0000-0600-00005B010000}"/>
            </a:ext>
          </a:extLst>
        </xdr:cNvPr>
        <xdr:cNvSpPr/>
      </xdr:nvSpPr>
      <xdr:spPr>
        <a:xfrm>
          <a:off x="10426700" y="9899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52501</xdr:rowOff>
    </xdr:from>
    <xdr:to>
      <xdr:col>50</xdr:col>
      <xdr:colOff>114300</xdr:colOff>
      <xdr:row>58</xdr:row>
      <xdr:rowOff>74429</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flipV="1">
          <a:off x="8750300" y="9996601"/>
          <a:ext cx="889000" cy="21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126873</xdr:rowOff>
    </xdr:from>
    <xdr:to>
      <xdr:col>50</xdr:col>
      <xdr:colOff>165100</xdr:colOff>
      <xdr:row>58</xdr:row>
      <xdr:rowOff>57023</xdr:rowOff>
    </xdr:to>
    <xdr:sp macro="" textlink="">
      <xdr:nvSpPr>
        <xdr:cNvPr id="349" name="フローチャート: 判断 348">
          <a:extLst>
            <a:ext uri="{FF2B5EF4-FFF2-40B4-BE49-F238E27FC236}">
              <a16:creationId xmlns:a16="http://schemas.microsoft.com/office/drawing/2014/main" id="{00000000-0008-0000-0600-00005D010000}"/>
            </a:ext>
          </a:extLst>
        </xdr:cNvPr>
        <xdr:cNvSpPr/>
      </xdr:nvSpPr>
      <xdr:spPr>
        <a:xfrm>
          <a:off x="9588500" y="9899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73550</xdr:rowOff>
    </xdr:from>
    <xdr:ext cx="599010" cy="259045"/>
    <xdr:sp macro="" textlink="">
      <xdr:nvSpPr>
        <xdr:cNvPr id="350" name="テキスト ボックス 349">
          <a:extLst>
            <a:ext uri="{FF2B5EF4-FFF2-40B4-BE49-F238E27FC236}">
              <a16:creationId xmlns:a16="http://schemas.microsoft.com/office/drawing/2014/main" id="{00000000-0008-0000-0600-00005E010000}"/>
            </a:ext>
          </a:extLst>
        </xdr:cNvPr>
        <xdr:cNvSpPr txBox="1"/>
      </xdr:nvSpPr>
      <xdr:spPr>
        <a:xfrm>
          <a:off x="9339795" y="96747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291,945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74429</xdr:rowOff>
    </xdr:from>
    <xdr:to>
      <xdr:col>45</xdr:col>
      <xdr:colOff>177800</xdr:colOff>
      <xdr:row>58</xdr:row>
      <xdr:rowOff>91462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7861300" y="10018529"/>
          <a:ext cx="889000" cy="170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132124</xdr:rowOff>
    </xdr:from>
    <xdr:to>
      <xdr:col>46</xdr:col>
      <xdr:colOff>38100</xdr:colOff>
      <xdr:row>58</xdr:row>
      <xdr:rowOff>62274</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8699500" y="9904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78801</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8450795" y="96800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84548</xdr:rowOff>
    </xdr:from>
    <xdr:to>
      <xdr:col>41</xdr:col>
      <xdr:colOff>50800</xdr:colOff>
      <xdr:row>58</xdr:row>
      <xdr:rowOff>91462</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6972300" y="10028648"/>
          <a:ext cx="889000" cy="6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108097</xdr:rowOff>
    </xdr:from>
    <xdr:to>
      <xdr:col>41</xdr:col>
      <xdr:colOff>101600</xdr:colOff>
      <xdr:row>58</xdr:row>
      <xdr:rowOff>38247</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7810500" y="9880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54774</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7561795" y="96559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333,013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115723</xdr:rowOff>
    </xdr:from>
    <xdr:to>
      <xdr:col>36</xdr:col>
      <xdr:colOff>165100</xdr:colOff>
      <xdr:row>58</xdr:row>
      <xdr:rowOff>45873</xdr:rowOff>
    </xdr:to>
    <xdr:sp macro="" textlink="">
      <xdr:nvSpPr>
        <xdr:cNvPr id="357" name="フローチャート: 判断 356">
          <a:extLst>
            <a:ext uri="{FF2B5EF4-FFF2-40B4-BE49-F238E27FC236}">
              <a16:creationId xmlns:a16="http://schemas.microsoft.com/office/drawing/2014/main" id="{00000000-0008-0000-0600-000065010000}"/>
            </a:ext>
          </a:extLst>
        </xdr:cNvPr>
        <xdr:cNvSpPr/>
      </xdr:nvSpPr>
      <xdr:spPr>
        <a:xfrm>
          <a:off x="6921500" y="9888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62400</xdr:rowOff>
    </xdr:from>
    <xdr:ext cx="59901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6672795" y="9663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25381</xdr:rowOff>
    </xdr:from>
    <xdr:to>
      <xdr:col>55</xdr:col>
      <xdr:colOff>50800</xdr:colOff>
      <xdr:row>58</xdr:row>
      <xdr:rowOff>126981</xdr:rowOff>
    </xdr:to>
    <xdr:sp macro="" textlink="">
      <xdr:nvSpPr>
        <xdr:cNvPr id="364" name="楕円 363">
          <a:extLst>
            <a:ext uri="{FF2B5EF4-FFF2-40B4-BE49-F238E27FC236}">
              <a16:creationId xmlns:a16="http://schemas.microsoft.com/office/drawing/2014/main" id="{00000000-0008-0000-0600-00006C010000}"/>
            </a:ext>
          </a:extLst>
        </xdr:cNvPr>
        <xdr:cNvSpPr/>
      </xdr:nvSpPr>
      <xdr:spPr>
        <a:xfrm>
          <a:off x="10426700" y="99694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111758</xdr:rowOff>
    </xdr:from>
    <xdr:ext cx="599010" cy="259045"/>
    <xdr:sp macro="" textlink="">
      <xdr:nvSpPr>
        <xdr:cNvPr id="365" name="普通建設事業費該当値テキスト">
          <a:extLst>
            <a:ext uri="{FF2B5EF4-FFF2-40B4-BE49-F238E27FC236}">
              <a16:creationId xmlns:a16="http://schemas.microsoft.com/office/drawing/2014/main" id="{00000000-0008-0000-0600-00006D010000}"/>
            </a:ext>
          </a:extLst>
        </xdr:cNvPr>
        <xdr:cNvSpPr txBox="1"/>
      </xdr:nvSpPr>
      <xdr:spPr>
        <a:xfrm>
          <a:off x="10528300" y="988440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138,931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1701</xdr:rowOff>
    </xdr:from>
    <xdr:to>
      <xdr:col>50</xdr:col>
      <xdr:colOff>165100</xdr:colOff>
      <xdr:row>58</xdr:row>
      <xdr:rowOff>103301</xdr:rowOff>
    </xdr:to>
    <xdr:sp macro="" textlink="">
      <xdr:nvSpPr>
        <xdr:cNvPr id="366" name="楕円 365">
          <a:extLst>
            <a:ext uri="{FF2B5EF4-FFF2-40B4-BE49-F238E27FC236}">
              <a16:creationId xmlns:a16="http://schemas.microsoft.com/office/drawing/2014/main" id="{00000000-0008-0000-0600-00006E010000}"/>
            </a:ext>
          </a:extLst>
        </xdr:cNvPr>
        <xdr:cNvSpPr/>
      </xdr:nvSpPr>
      <xdr:spPr>
        <a:xfrm>
          <a:off x="9588500" y="9945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94428</xdr:rowOff>
    </xdr:from>
    <xdr:ext cx="59901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339795" y="100385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23629</xdr:rowOff>
    </xdr:from>
    <xdr:to>
      <xdr:col>46</xdr:col>
      <xdr:colOff>38100</xdr:colOff>
      <xdr:row>58</xdr:row>
      <xdr:rowOff>125229</xdr:rowOff>
    </xdr:to>
    <xdr:sp macro="" textlink="">
      <xdr:nvSpPr>
        <xdr:cNvPr id="368" name="楕円 367">
          <a:extLst>
            <a:ext uri="{FF2B5EF4-FFF2-40B4-BE49-F238E27FC236}">
              <a16:creationId xmlns:a16="http://schemas.microsoft.com/office/drawing/2014/main" id="{00000000-0008-0000-0600-000070010000}"/>
            </a:ext>
          </a:extLst>
        </xdr:cNvPr>
        <xdr:cNvSpPr/>
      </xdr:nvSpPr>
      <xdr:spPr>
        <a:xfrm>
          <a:off x="8699500" y="9967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116356</xdr:rowOff>
    </xdr:from>
    <xdr:ext cx="59901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8450795" y="100604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40662</xdr:rowOff>
    </xdr:from>
    <xdr:to>
      <xdr:col>41</xdr:col>
      <xdr:colOff>101600</xdr:colOff>
      <xdr:row>58</xdr:row>
      <xdr:rowOff>142262</xdr:rowOff>
    </xdr:to>
    <xdr:sp macro="" textlink="">
      <xdr:nvSpPr>
        <xdr:cNvPr id="370" name="楕円 369">
          <a:extLst>
            <a:ext uri="{FF2B5EF4-FFF2-40B4-BE49-F238E27FC236}">
              <a16:creationId xmlns:a16="http://schemas.microsoft.com/office/drawing/2014/main" id="{00000000-0008-0000-0600-000072010000}"/>
            </a:ext>
          </a:extLst>
        </xdr:cNvPr>
        <xdr:cNvSpPr/>
      </xdr:nvSpPr>
      <xdr:spPr>
        <a:xfrm>
          <a:off x="7810500" y="9984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133389</xdr:rowOff>
    </xdr:from>
    <xdr:ext cx="599010" cy="259045"/>
    <xdr:sp macro="" textlink="">
      <xdr:nvSpPr>
        <xdr:cNvPr id="371" name="テキスト ボックス 370">
          <a:extLst>
            <a:ext uri="{FF2B5EF4-FFF2-40B4-BE49-F238E27FC236}">
              <a16:creationId xmlns:a16="http://schemas.microsoft.com/office/drawing/2014/main" id="{00000000-0008-0000-0600-000073010000}"/>
            </a:ext>
          </a:extLst>
        </xdr:cNvPr>
        <xdr:cNvSpPr txBox="1"/>
      </xdr:nvSpPr>
      <xdr:spPr>
        <a:xfrm>
          <a:off x="7561795" y="100774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105,508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33748</xdr:rowOff>
    </xdr:from>
    <xdr:to>
      <xdr:col>36</xdr:col>
      <xdr:colOff>165100</xdr:colOff>
      <xdr:row>58</xdr:row>
      <xdr:rowOff>135348</xdr:rowOff>
    </xdr:to>
    <xdr:sp macro="" textlink="">
      <xdr:nvSpPr>
        <xdr:cNvPr id="372" name="楕円 371">
          <a:extLst>
            <a:ext uri="{FF2B5EF4-FFF2-40B4-BE49-F238E27FC236}">
              <a16:creationId xmlns:a16="http://schemas.microsoft.com/office/drawing/2014/main" id="{00000000-0008-0000-0600-000074010000}"/>
            </a:ext>
          </a:extLst>
        </xdr:cNvPr>
        <xdr:cNvSpPr/>
      </xdr:nvSpPr>
      <xdr:spPr>
        <a:xfrm>
          <a:off x="6921500" y="99778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126475</xdr:rowOff>
    </xdr:from>
    <xdr:ext cx="599010" cy="259045"/>
    <xdr:sp macro="" textlink="">
      <xdr:nvSpPr>
        <xdr:cNvPr id="373" name="テキスト ボックス 372">
          <a:extLst>
            <a:ext uri="{FF2B5EF4-FFF2-40B4-BE49-F238E27FC236}">
              <a16:creationId xmlns:a16="http://schemas.microsoft.com/office/drawing/2014/main" id="{00000000-0008-0000-0600-000075010000}"/>
            </a:ext>
          </a:extLst>
        </xdr:cNvPr>
        <xdr:cNvSpPr txBox="1"/>
      </xdr:nvSpPr>
      <xdr:spPr>
        <a:xfrm>
          <a:off x="6672795" y="100705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120,629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2" name="テキスト ボックス 381">
          <a:extLst>
            <a:ext uri="{FF2B5EF4-FFF2-40B4-BE49-F238E27FC236}">
              <a16:creationId xmlns:a16="http://schemas.microsoft.com/office/drawing/2014/main" id="{00000000-0008-0000-0600-00007E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4" name="直線コネクタ 383">
          <a:extLst>
            <a:ext uri="{FF2B5EF4-FFF2-40B4-BE49-F238E27FC236}">
              <a16:creationId xmlns:a16="http://schemas.microsoft.com/office/drawing/2014/main" id="{00000000-0008-0000-0600-000080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144434</xdr:rowOff>
    </xdr:from>
    <xdr:ext cx="595419" cy="259045"/>
    <xdr:sp macro="" textlink="">
      <xdr:nvSpPr>
        <xdr:cNvPr id="387" name="テキスト ボックス 386">
          <a:extLst>
            <a:ext uri="{FF2B5EF4-FFF2-40B4-BE49-F238E27FC236}">
              <a16:creationId xmlns:a16="http://schemas.microsoft.com/office/drawing/2014/main" id="{00000000-0008-0000-0600-000083010000}"/>
            </a:ext>
          </a:extLst>
        </xdr:cNvPr>
        <xdr:cNvSpPr txBox="1"/>
      </xdr:nvSpPr>
      <xdr:spPr>
        <a:xfrm>
          <a:off x="6008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8" name="直線コネクタ 387">
          <a:extLst>
            <a:ext uri="{FF2B5EF4-FFF2-40B4-BE49-F238E27FC236}">
              <a16:creationId xmlns:a16="http://schemas.microsoft.com/office/drawing/2014/main" id="{00000000-0008-0000-0600-000084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74</xdr:row>
      <xdr:rowOff>160762</xdr:rowOff>
    </xdr:from>
    <xdr:ext cx="595419" cy="259045"/>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008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5642</xdr:rowOff>
    </xdr:from>
    <xdr:ext cx="595419" cy="259045"/>
    <xdr:sp macro="" textlink="">
      <xdr:nvSpPr>
        <xdr:cNvPr id="391" name="テキスト ボックス 390">
          <a:extLst>
            <a:ext uri="{FF2B5EF4-FFF2-40B4-BE49-F238E27FC236}">
              <a16:creationId xmlns:a16="http://schemas.microsoft.com/office/drawing/2014/main" id="{00000000-0008-0000-0600-000087010000}"/>
            </a:ext>
          </a:extLst>
        </xdr:cNvPr>
        <xdr:cNvSpPr txBox="1"/>
      </xdr:nvSpPr>
      <xdr:spPr>
        <a:xfrm>
          <a:off x="6008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2" name="直線コネクタ 391">
          <a:extLst>
            <a:ext uri="{FF2B5EF4-FFF2-40B4-BE49-F238E27FC236}">
              <a16:creationId xmlns:a16="http://schemas.microsoft.com/office/drawing/2014/main" id="{00000000-0008-0000-0600-000088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3" name="テキスト ボックス 392">
          <a:extLst>
            <a:ext uri="{FF2B5EF4-FFF2-40B4-BE49-F238E27FC236}">
              <a16:creationId xmlns:a16="http://schemas.microsoft.com/office/drawing/2014/main" id="{00000000-0008-0000-0600-000089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38299</xdr:rowOff>
    </xdr:from>
    <xdr:ext cx="685572" cy="259045"/>
    <xdr:sp macro="" textlink="">
      <xdr:nvSpPr>
        <xdr:cNvPr id="395" name="テキスト ボックス 394">
          <a:extLst>
            <a:ext uri="{FF2B5EF4-FFF2-40B4-BE49-F238E27FC236}">
              <a16:creationId xmlns:a16="http://schemas.microsoft.com/office/drawing/2014/main" id="{00000000-0008-0000-0600-00008B010000}"/>
            </a:ext>
          </a:extLst>
        </xdr:cNvPr>
        <xdr:cNvSpPr txBox="1"/>
      </xdr:nvSpPr>
      <xdr:spPr>
        <a:xfrm>
          <a:off x="5918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7" name="テキスト ボックス 396">
          <a:extLst>
            <a:ext uri="{FF2B5EF4-FFF2-40B4-BE49-F238E27FC236}">
              <a16:creationId xmlns:a16="http://schemas.microsoft.com/office/drawing/2014/main" id="{00000000-0008-0000-0600-00008D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8" name="普通建設事業費 （ うち新規整備　）グラフ枠">
          <a:extLst>
            <a:ext uri="{FF2B5EF4-FFF2-40B4-BE49-F238E27FC236}">
              <a16:creationId xmlns:a16="http://schemas.microsoft.com/office/drawing/2014/main" id="{00000000-0008-0000-0600-00008E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58799</xdr:rowOff>
    </xdr:from>
    <xdr:to>
      <xdr:col>54</xdr:col>
      <xdr:colOff>189865</xdr:colOff>
      <xdr:row>79</xdr:row>
      <xdr:rowOff>98879</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flipV="1">
          <a:off x="10475595" y="12060299"/>
          <a:ext cx="1270" cy="1583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102706</xdr:rowOff>
    </xdr:from>
    <xdr:ext cx="249299" cy="259045"/>
    <xdr:sp macro="" textlink="">
      <xdr:nvSpPr>
        <xdr:cNvPr id="400" name="普通建設事業費 （ うち新規整備　）最小値テキスト">
          <a:extLst>
            <a:ext uri="{FF2B5EF4-FFF2-40B4-BE49-F238E27FC236}">
              <a16:creationId xmlns:a16="http://schemas.microsoft.com/office/drawing/2014/main" id="{00000000-0008-0000-0600-000090010000}"/>
            </a:ext>
          </a:extLst>
        </xdr:cNvPr>
        <xdr:cNvSpPr txBox="1"/>
      </xdr:nvSpPr>
      <xdr:spPr>
        <a:xfrm>
          <a:off x="10528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98879</xdr:rowOff>
    </xdr:from>
    <xdr:to>
      <xdr:col>55</xdr:col>
      <xdr:colOff>88900</xdr:colOff>
      <xdr:row>79</xdr:row>
      <xdr:rowOff>98879</xdr:rowOff>
    </xdr:to>
    <xdr:cxnSp macro="">
      <xdr:nvCxnSpPr>
        <xdr:cNvPr id="401" name="直線コネクタ 400">
          <a:extLst>
            <a:ext uri="{FF2B5EF4-FFF2-40B4-BE49-F238E27FC236}">
              <a16:creationId xmlns:a16="http://schemas.microsoft.com/office/drawing/2014/main" id="{00000000-0008-0000-0600-000091010000}"/>
            </a:ext>
          </a:extLst>
        </xdr:cNvPr>
        <xdr:cNvCxnSpPr/>
      </xdr:nvCxnSpPr>
      <xdr:spPr>
        <a:xfrm>
          <a:off x="10388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5476</xdr:rowOff>
    </xdr:from>
    <xdr:ext cx="599010" cy="259045"/>
    <xdr:sp macro="" textlink="">
      <xdr:nvSpPr>
        <xdr:cNvPr id="402" name="普通建設事業費 （ うち新規整備　）最大値テキスト">
          <a:extLst>
            <a:ext uri="{FF2B5EF4-FFF2-40B4-BE49-F238E27FC236}">
              <a16:creationId xmlns:a16="http://schemas.microsoft.com/office/drawing/2014/main" id="{00000000-0008-0000-0600-000092010000}"/>
            </a:ext>
          </a:extLst>
        </xdr:cNvPr>
        <xdr:cNvSpPr txBox="1"/>
      </xdr:nvSpPr>
      <xdr:spPr>
        <a:xfrm>
          <a:off x="10528300" y="118355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969,546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58799</xdr:rowOff>
    </xdr:from>
    <xdr:to>
      <xdr:col>55</xdr:col>
      <xdr:colOff>88900</xdr:colOff>
      <xdr:row>70</xdr:row>
      <xdr:rowOff>58799</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10388600" y="120602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49073</xdr:rowOff>
    </xdr:from>
    <xdr:to>
      <xdr:col>55</xdr:col>
      <xdr:colOff>0</xdr:colOff>
      <xdr:row>78</xdr:row>
      <xdr:rowOff>160048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9639300" y="13422173"/>
          <a:ext cx="838200" cy="110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114189</xdr:rowOff>
    </xdr:from>
    <xdr:ext cx="534377" cy="259045"/>
    <xdr:sp macro="" textlink="">
      <xdr:nvSpPr>
        <xdr:cNvPr id="405" name="普通建設事業費 （ うち新規整備　）平均値テキスト">
          <a:extLst>
            <a:ext uri="{FF2B5EF4-FFF2-40B4-BE49-F238E27FC236}">
              <a16:creationId xmlns:a16="http://schemas.microsoft.com/office/drawing/2014/main" id="{00000000-0008-0000-0600-000095010000}"/>
            </a:ext>
          </a:extLst>
        </xdr:cNvPr>
        <xdr:cNvSpPr txBox="1"/>
      </xdr:nvSpPr>
      <xdr:spPr>
        <a:xfrm>
          <a:off x="10528300" y="133158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91312</xdr:rowOff>
    </xdr:from>
    <xdr:to>
      <xdr:col>55</xdr:col>
      <xdr:colOff>50800</xdr:colOff>
      <xdr:row>79</xdr:row>
      <xdr:rowOff>21462</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10426700" y="1346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49073</xdr:rowOff>
    </xdr:from>
    <xdr:to>
      <xdr:col>50</xdr:col>
      <xdr:colOff>114300</xdr:colOff>
      <xdr:row>79</xdr:row>
      <xdr:rowOff>22988</xdr:rowOff>
    </xdr:to>
    <xdr:cxnSp macro="">
      <xdr:nvCxnSpPr>
        <xdr:cNvPr id="407" name="直線コネクタ 406">
          <a:extLst>
            <a:ext uri="{FF2B5EF4-FFF2-40B4-BE49-F238E27FC236}">
              <a16:creationId xmlns:a16="http://schemas.microsoft.com/office/drawing/2014/main" id="{00000000-0008-0000-0600-000097010000}"/>
            </a:ext>
          </a:extLst>
        </xdr:cNvPr>
        <xdr:cNvCxnSpPr/>
      </xdr:nvCxnSpPr>
      <xdr:spPr>
        <a:xfrm flipV="1">
          <a:off x="8750300" y="13422173"/>
          <a:ext cx="889000" cy="14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64526</xdr:rowOff>
    </xdr:from>
    <xdr:to>
      <xdr:col>50</xdr:col>
      <xdr:colOff>165100</xdr:colOff>
      <xdr:row>78</xdr:row>
      <xdr:rowOff>166126</xdr:rowOff>
    </xdr:to>
    <xdr:sp macro="" textlink="">
      <xdr:nvSpPr>
        <xdr:cNvPr id="408" name="フローチャート: 判断 407">
          <a:extLst>
            <a:ext uri="{FF2B5EF4-FFF2-40B4-BE49-F238E27FC236}">
              <a16:creationId xmlns:a16="http://schemas.microsoft.com/office/drawing/2014/main" id="{00000000-0008-0000-0600-000098010000}"/>
            </a:ext>
          </a:extLst>
        </xdr:cNvPr>
        <xdr:cNvSpPr/>
      </xdr:nvSpPr>
      <xdr:spPr>
        <a:xfrm>
          <a:off x="9588500" y="13437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157253</xdr:rowOff>
    </xdr:from>
    <xdr:ext cx="534377" cy="259045"/>
    <xdr:sp macro="" textlink="">
      <xdr:nvSpPr>
        <xdr:cNvPr id="409" name="テキスト ボックス 408">
          <a:extLst>
            <a:ext uri="{FF2B5EF4-FFF2-40B4-BE49-F238E27FC236}">
              <a16:creationId xmlns:a16="http://schemas.microsoft.com/office/drawing/2014/main" id="{00000000-0008-0000-0600-000099010000}"/>
            </a:ext>
          </a:extLst>
        </xdr:cNvPr>
        <xdr:cNvSpPr txBox="1"/>
      </xdr:nvSpPr>
      <xdr:spPr>
        <a:xfrm>
          <a:off x="9372111" y="135303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22988</xdr:rowOff>
    </xdr:from>
    <xdr:to>
      <xdr:col>45</xdr:col>
      <xdr:colOff>177800</xdr:colOff>
      <xdr:row>79</xdr:row>
      <xdr:rowOff>55456</xdr:rowOff>
    </xdr:to>
    <xdr:cxnSp macro="">
      <xdr:nvCxnSpPr>
        <xdr:cNvPr id="410" name="直線コネクタ 409">
          <a:extLst>
            <a:ext uri="{FF2B5EF4-FFF2-40B4-BE49-F238E27FC236}">
              <a16:creationId xmlns:a16="http://schemas.microsoft.com/office/drawing/2014/main" id="{00000000-0008-0000-0600-00009A010000}"/>
            </a:ext>
          </a:extLst>
        </xdr:cNvPr>
        <xdr:cNvCxnSpPr/>
      </xdr:nvCxnSpPr>
      <xdr:spPr>
        <a:xfrm flipV="1">
          <a:off x="7861300" y="13567538"/>
          <a:ext cx="889000" cy="32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29380</xdr:rowOff>
    </xdr:from>
    <xdr:to>
      <xdr:col>46</xdr:col>
      <xdr:colOff>38100</xdr:colOff>
      <xdr:row>78</xdr:row>
      <xdr:rowOff>130980</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8699500" y="13402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147507</xdr:rowOff>
    </xdr:from>
    <xdr:ext cx="599010"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8450795" y="131777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116,452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133117</xdr:rowOff>
    </xdr:from>
    <xdr:to>
      <xdr:col>41</xdr:col>
      <xdr:colOff>101600</xdr:colOff>
      <xdr:row>78</xdr:row>
      <xdr:rowOff>63267</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34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79794</xdr:rowOff>
    </xdr:from>
    <xdr:ext cx="59901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61795" y="131099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109248</xdr:rowOff>
    </xdr:from>
    <xdr:to>
      <xdr:col>55</xdr:col>
      <xdr:colOff>50800</xdr:colOff>
      <xdr:row>79</xdr:row>
      <xdr:rowOff>39398</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10426700" y="13482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69740</xdr:rowOff>
    </xdr:from>
    <xdr:ext cx="534377" cy="259045"/>
    <xdr:sp macro="" textlink="">
      <xdr:nvSpPr>
        <xdr:cNvPr id="421" name="普通建設事業費 （ うち新規整備　）該当値テキスト">
          <a:extLst>
            <a:ext uri="{FF2B5EF4-FFF2-40B4-BE49-F238E27FC236}">
              <a16:creationId xmlns:a16="http://schemas.microsoft.com/office/drawing/2014/main" id="{00000000-0008-0000-0600-0000A5010000}"/>
            </a:ext>
          </a:extLst>
        </xdr:cNvPr>
        <xdr:cNvSpPr txBox="1"/>
      </xdr:nvSpPr>
      <xdr:spPr>
        <a:xfrm>
          <a:off x="10528300" y="13442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169723</xdr:rowOff>
    </xdr:from>
    <xdr:to>
      <xdr:col>50</xdr:col>
      <xdr:colOff>165100</xdr:colOff>
      <xdr:row>78</xdr:row>
      <xdr:rowOff>99873</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9588500" y="13371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116400</xdr:rowOff>
    </xdr:from>
    <xdr:ext cx="59901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9339795" y="131466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143638</xdr:rowOff>
    </xdr:from>
    <xdr:to>
      <xdr:col>46</xdr:col>
      <xdr:colOff>38100</xdr:colOff>
      <xdr:row>79</xdr:row>
      <xdr:rowOff>73788</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8699500" y="13516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64915</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8483111" y="13609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46,477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4656</xdr:rowOff>
    </xdr:from>
    <xdr:to>
      <xdr:col>41</xdr:col>
      <xdr:colOff>101600</xdr:colOff>
      <xdr:row>79</xdr:row>
      <xdr:rowOff>106256</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7810500" y="13549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97383</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7594111" y="13641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29,120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25400</xdr:rowOff>
    </xdr:from>
    <xdr:to>
      <xdr:col>59</xdr:col>
      <xdr:colOff>50800</xdr:colOff>
      <xdr:row>98</xdr:row>
      <xdr:rowOff>25400</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54627</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93</xdr:row>
      <xdr:rowOff>168927</xdr:rowOff>
    </xdr:from>
    <xdr:ext cx="685572"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5918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82550</xdr:rowOff>
    </xdr:from>
    <xdr:to>
      <xdr:col>59</xdr:col>
      <xdr:colOff>50800</xdr:colOff>
      <xdr:row>91</xdr:row>
      <xdr:rowOff>82550</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90</xdr:row>
      <xdr:rowOff>111777</xdr:rowOff>
    </xdr:from>
    <xdr:ext cx="685572"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5918428" y="15542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6" name="普通建設事業費 （ うち更新整備　）グラフ枠">
          <a:extLst>
            <a:ext uri="{FF2B5EF4-FFF2-40B4-BE49-F238E27FC236}">
              <a16:creationId xmlns:a16="http://schemas.microsoft.com/office/drawing/2014/main" id="{00000000-0008-0000-0600-0000B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129735</xdr:rowOff>
    </xdr:from>
    <xdr:to>
      <xdr:col>54</xdr:col>
      <xdr:colOff>189865</xdr:colOff>
      <xdr:row>98</xdr:row>
      <xdr:rowOff>25400</xdr:rowOff>
    </xdr:to>
    <xdr:cxnSp macro="">
      <xdr:nvCxnSpPr>
        <xdr:cNvPr id="447" name="直線コネクタ 446">
          <a:extLst>
            <a:ext uri="{FF2B5EF4-FFF2-40B4-BE49-F238E27FC236}">
              <a16:creationId xmlns:a16="http://schemas.microsoft.com/office/drawing/2014/main" id="{00000000-0008-0000-0600-0000BF010000}"/>
            </a:ext>
          </a:extLst>
        </xdr:cNvPr>
        <xdr:cNvCxnSpPr/>
      </xdr:nvCxnSpPr>
      <xdr:spPr>
        <a:xfrm flipV="1">
          <a:off x="10475595" y="15560235"/>
          <a:ext cx="1270" cy="1267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29227</xdr:rowOff>
    </xdr:from>
    <xdr:ext cx="249299" cy="259045"/>
    <xdr:sp macro="" textlink="">
      <xdr:nvSpPr>
        <xdr:cNvPr id="448" name="普通建設事業費 （ うち更新整備　）最小値テキスト">
          <a:extLst>
            <a:ext uri="{FF2B5EF4-FFF2-40B4-BE49-F238E27FC236}">
              <a16:creationId xmlns:a16="http://schemas.microsoft.com/office/drawing/2014/main" id="{00000000-0008-0000-0600-0000C0010000}"/>
            </a:ext>
          </a:extLst>
        </xdr:cNvPr>
        <xdr:cNvSpPr txBox="1"/>
      </xdr:nvSpPr>
      <xdr:spPr>
        <a:xfrm>
          <a:off x="10528300" y="1683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25400</xdr:rowOff>
    </xdr:from>
    <xdr:to>
      <xdr:col>55</xdr:col>
      <xdr:colOff>88900</xdr:colOff>
      <xdr:row>98</xdr:row>
      <xdr:rowOff>25400</xdr:rowOff>
    </xdr:to>
    <xdr:cxnSp macro="">
      <xdr:nvCxnSpPr>
        <xdr:cNvPr id="449" name="直線コネクタ 448">
          <a:extLst>
            <a:ext uri="{FF2B5EF4-FFF2-40B4-BE49-F238E27FC236}">
              <a16:creationId xmlns:a16="http://schemas.microsoft.com/office/drawing/2014/main" id="{00000000-0008-0000-0600-0000C1010000}"/>
            </a:ext>
          </a:extLst>
        </xdr:cNvPr>
        <xdr:cNvCxnSpPr/>
      </xdr:nvCxnSpPr>
      <xdr:spPr>
        <a:xfrm>
          <a:off x="10388600" y="16827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76412</xdr:rowOff>
    </xdr:from>
    <xdr:ext cx="690189" cy="259045"/>
    <xdr:sp macro="" textlink="">
      <xdr:nvSpPr>
        <xdr:cNvPr id="450" name="普通建設事業費 （ うち更新整備　）最大値テキスト">
          <a:extLst>
            <a:ext uri="{FF2B5EF4-FFF2-40B4-BE49-F238E27FC236}">
              <a16:creationId xmlns:a16="http://schemas.microsoft.com/office/drawing/2014/main" id="{00000000-0008-0000-0600-0000C2010000}"/>
            </a:ext>
          </a:extLst>
        </xdr:cNvPr>
        <xdr:cNvSpPr txBox="1"/>
      </xdr:nvSpPr>
      <xdr:spPr>
        <a:xfrm>
          <a:off x="10528300" y="1533546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2,217,436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129735</xdr:rowOff>
    </xdr:from>
    <xdr:to>
      <xdr:col>55</xdr:col>
      <xdr:colOff>88900</xdr:colOff>
      <xdr:row>90</xdr:row>
      <xdr:rowOff>129735</xdr:rowOff>
    </xdr:to>
    <xdr:cxnSp macro="">
      <xdr:nvCxnSpPr>
        <xdr:cNvPr id="451" name="直線コネクタ 450">
          <a:extLst>
            <a:ext uri="{FF2B5EF4-FFF2-40B4-BE49-F238E27FC236}">
              <a16:creationId xmlns:a16="http://schemas.microsoft.com/office/drawing/2014/main" id="{00000000-0008-0000-0600-0000C3010000}"/>
            </a:ext>
          </a:extLst>
        </xdr:cNvPr>
        <xdr:cNvCxnSpPr/>
      </xdr:nvCxnSpPr>
      <xdr:spPr>
        <a:xfrm>
          <a:off x="10388600" y="15560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158775</xdr:rowOff>
    </xdr:from>
    <xdr:to>
      <xdr:col>55</xdr:col>
      <xdr:colOff>0</xdr:colOff>
      <xdr:row>98</xdr:row>
      <xdr:rowOff>4623</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flipV="1">
          <a:off x="9639300" y="16789425"/>
          <a:ext cx="838200" cy="17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79377</xdr:rowOff>
    </xdr:from>
    <xdr:ext cx="599010" cy="259045"/>
    <xdr:sp macro="" textlink="">
      <xdr:nvSpPr>
        <xdr:cNvPr id="453" name="普通建設事業費 （ うち更新整備　）平均値テキスト">
          <a:extLst>
            <a:ext uri="{FF2B5EF4-FFF2-40B4-BE49-F238E27FC236}">
              <a16:creationId xmlns:a16="http://schemas.microsoft.com/office/drawing/2014/main" id="{00000000-0008-0000-0600-0000C5010000}"/>
            </a:ext>
          </a:extLst>
        </xdr:cNvPr>
        <xdr:cNvSpPr txBox="1"/>
      </xdr:nvSpPr>
      <xdr:spPr>
        <a:xfrm>
          <a:off x="10528300" y="1653857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56500</xdr:rowOff>
    </xdr:from>
    <xdr:to>
      <xdr:col>55</xdr:col>
      <xdr:colOff>50800</xdr:colOff>
      <xdr:row>97</xdr:row>
      <xdr:rowOff>158100</xdr:rowOff>
    </xdr:to>
    <xdr:sp macro="" textlink="">
      <xdr:nvSpPr>
        <xdr:cNvPr id="454" name="フローチャート: 判断 453">
          <a:extLst>
            <a:ext uri="{FF2B5EF4-FFF2-40B4-BE49-F238E27FC236}">
              <a16:creationId xmlns:a16="http://schemas.microsoft.com/office/drawing/2014/main" id="{00000000-0008-0000-0600-0000C6010000}"/>
            </a:ext>
          </a:extLst>
        </xdr:cNvPr>
        <xdr:cNvSpPr/>
      </xdr:nvSpPr>
      <xdr:spPr>
        <a:xfrm>
          <a:off x="10426700" y="16687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156057</xdr:rowOff>
    </xdr:from>
    <xdr:to>
      <xdr:col>50</xdr:col>
      <xdr:colOff>114300</xdr:colOff>
      <xdr:row>98</xdr:row>
      <xdr:rowOff>4623</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8750300" y="16786707"/>
          <a:ext cx="889000" cy="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62294</xdr:rowOff>
    </xdr:from>
    <xdr:to>
      <xdr:col>50</xdr:col>
      <xdr:colOff>165100</xdr:colOff>
      <xdr:row>97</xdr:row>
      <xdr:rowOff>163894</xdr:rowOff>
    </xdr:to>
    <xdr:sp macro="" textlink="">
      <xdr:nvSpPr>
        <xdr:cNvPr id="456" name="フローチャート: 判断 455">
          <a:extLst>
            <a:ext uri="{FF2B5EF4-FFF2-40B4-BE49-F238E27FC236}">
              <a16:creationId xmlns:a16="http://schemas.microsoft.com/office/drawing/2014/main" id="{00000000-0008-0000-0600-0000C8010000}"/>
            </a:ext>
          </a:extLst>
        </xdr:cNvPr>
        <xdr:cNvSpPr/>
      </xdr:nvSpPr>
      <xdr:spPr>
        <a:xfrm>
          <a:off x="9588500" y="16692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8971</xdr:rowOff>
    </xdr:from>
    <xdr:ext cx="599010" cy="259045"/>
    <xdr:sp macro="" textlink="">
      <xdr:nvSpPr>
        <xdr:cNvPr id="457" name="テキスト ボックス 456">
          <a:extLst>
            <a:ext uri="{FF2B5EF4-FFF2-40B4-BE49-F238E27FC236}">
              <a16:creationId xmlns:a16="http://schemas.microsoft.com/office/drawing/2014/main" id="{00000000-0008-0000-0600-0000C9010000}"/>
            </a:ext>
          </a:extLst>
        </xdr:cNvPr>
        <xdr:cNvSpPr txBox="1"/>
      </xdr:nvSpPr>
      <xdr:spPr>
        <a:xfrm>
          <a:off x="9339795" y="164681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154536</xdr:rowOff>
    </xdr:from>
    <xdr:to>
      <xdr:col>45</xdr:col>
      <xdr:colOff>177800</xdr:colOff>
      <xdr:row>97</xdr:row>
      <xdr:rowOff>156057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a:off x="7861300" y="16785186"/>
          <a:ext cx="889000" cy="1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73092</xdr:rowOff>
    </xdr:from>
    <xdr:to>
      <xdr:col>46</xdr:col>
      <xdr:colOff>38100</xdr:colOff>
      <xdr:row>98</xdr:row>
      <xdr:rowOff>3242</xdr:rowOff>
    </xdr:to>
    <xdr:sp macro="" textlink="">
      <xdr:nvSpPr>
        <xdr:cNvPr id="459" name="フローチャート: 判断 458">
          <a:extLst>
            <a:ext uri="{FF2B5EF4-FFF2-40B4-BE49-F238E27FC236}">
              <a16:creationId xmlns:a16="http://schemas.microsoft.com/office/drawing/2014/main" id="{00000000-0008-0000-0600-0000CB010000}"/>
            </a:ext>
          </a:extLst>
        </xdr:cNvPr>
        <xdr:cNvSpPr/>
      </xdr:nvSpPr>
      <xdr:spPr>
        <a:xfrm>
          <a:off x="8699500" y="167037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19769</xdr:rowOff>
    </xdr:from>
    <xdr:ext cx="599010" cy="259045"/>
    <xdr:sp macro="" textlink="">
      <xdr:nvSpPr>
        <xdr:cNvPr id="460" name="テキスト ボックス 459">
          <a:extLst>
            <a:ext uri="{FF2B5EF4-FFF2-40B4-BE49-F238E27FC236}">
              <a16:creationId xmlns:a16="http://schemas.microsoft.com/office/drawing/2014/main" id="{00000000-0008-0000-0600-0000CC010000}"/>
            </a:ext>
          </a:extLst>
        </xdr:cNvPr>
        <xdr:cNvSpPr txBox="1"/>
      </xdr:nvSpPr>
      <xdr:spPr>
        <a:xfrm>
          <a:off x="8450795" y="164789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70354</xdr:rowOff>
    </xdr:from>
    <xdr:to>
      <xdr:col>41</xdr:col>
      <xdr:colOff>101600</xdr:colOff>
      <xdr:row>98</xdr:row>
      <xdr:rowOff>504</xdr:rowOff>
    </xdr:to>
    <xdr:sp macro="" textlink="">
      <xdr:nvSpPr>
        <xdr:cNvPr id="461" name="フローチャート: 判断 460">
          <a:extLst>
            <a:ext uri="{FF2B5EF4-FFF2-40B4-BE49-F238E27FC236}">
              <a16:creationId xmlns:a16="http://schemas.microsoft.com/office/drawing/2014/main" id="{00000000-0008-0000-0600-0000CD010000}"/>
            </a:ext>
          </a:extLst>
        </xdr:cNvPr>
        <xdr:cNvSpPr/>
      </xdr:nvSpPr>
      <xdr:spPr>
        <a:xfrm>
          <a:off x="7810500" y="16701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17031</xdr:rowOff>
    </xdr:from>
    <xdr:ext cx="599010" cy="259045"/>
    <xdr:sp macro="" textlink="">
      <xdr:nvSpPr>
        <xdr:cNvPr id="462" name="テキスト ボックス 461">
          <a:extLst>
            <a:ext uri="{FF2B5EF4-FFF2-40B4-BE49-F238E27FC236}">
              <a16:creationId xmlns:a16="http://schemas.microsoft.com/office/drawing/2014/main" id="{00000000-0008-0000-0600-0000CE010000}"/>
            </a:ext>
          </a:extLst>
        </xdr:cNvPr>
        <xdr:cNvSpPr txBox="1"/>
      </xdr:nvSpPr>
      <xdr:spPr>
        <a:xfrm>
          <a:off x="7561795" y="1647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132,453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4" name="テキスト ボックス 463">
          <a:extLst>
            <a:ext uri="{FF2B5EF4-FFF2-40B4-BE49-F238E27FC236}">
              <a16:creationId xmlns:a16="http://schemas.microsoft.com/office/drawing/2014/main" id="{00000000-0008-0000-0600-0000D0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107975</xdr:rowOff>
    </xdr:from>
    <xdr:to>
      <xdr:col>55</xdr:col>
      <xdr:colOff>50800</xdr:colOff>
      <xdr:row>98</xdr:row>
      <xdr:rowOff>38125</xdr:rowOff>
    </xdr:to>
    <xdr:sp macro="" textlink="">
      <xdr:nvSpPr>
        <xdr:cNvPr id="468" name="楕円 467">
          <a:extLst>
            <a:ext uri="{FF2B5EF4-FFF2-40B4-BE49-F238E27FC236}">
              <a16:creationId xmlns:a16="http://schemas.microsoft.com/office/drawing/2014/main" id="{00000000-0008-0000-0600-0000D4010000}"/>
            </a:ext>
          </a:extLst>
        </xdr:cNvPr>
        <xdr:cNvSpPr/>
      </xdr:nvSpPr>
      <xdr:spPr>
        <a:xfrm>
          <a:off x="10426700" y="16738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34927</xdr:rowOff>
    </xdr:from>
    <xdr:ext cx="534377" cy="259045"/>
    <xdr:sp macro="" textlink="">
      <xdr:nvSpPr>
        <xdr:cNvPr id="469" name="普通建設事業費 （ うち更新整備　）該当値テキスト">
          <a:extLst>
            <a:ext uri="{FF2B5EF4-FFF2-40B4-BE49-F238E27FC236}">
              <a16:creationId xmlns:a16="http://schemas.microsoft.com/office/drawing/2014/main" id="{00000000-0008-0000-0600-0000D5010000}"/>
            </a:ext>
          </a:extLst>
        </xdr:cNvPr>
        <xdr:cNvSpPr txBox="1"/>
      </xdr:nvSpPr>
      <xdr:spPr>
        <a:xfrm>
          <a:off x="10528300" y="166655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125273</xdr:rowOff>
    </xdr:from>
    <xdr:to>
      <xdr:col>50</xdr:col>
      <xdr:colOff>165100</xdr:colOff>
      <xdr:row>98</xdr:row>
      <xdr:rowOff>55423</xdr:rowOff>
    </xdr:to>
    <xdr:sp macro="" textlink="">
      <xdr:nvSpPr>
        <xdr:cNvPr id="470" name="楕円 469">
          <a:extLst>
            <a:ext uri="{FF2B5EF4-FFF2-40B4-BE49-F238E27FC236}">
              <a16:creationId xmlns:a16="http://schemas.microsoft.com/office/drawing/2014/main" id="{00000000-0008-0000-0600-0000D6010000}"/>
            </a:ext>
          </a:extLst>
        </xdr:cNvPr>
        <xdr:cNvSpPr/>
      </xdr:nvSpPr>
      <xdr:spPr>
        <a:xfrm>
          <a:off x="9588500" y="167559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46550</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9372111" y="1684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105257</xdr:rowOff>
    </xdr:from>
    <xdr:to>
      <xdr:col>46</xdr:col>
      <xdr:colOff>38100</xdr:colOff>
      <xdr:row>98</xdr:row>
      <xdr:rowOff>35407</xdr:rowOff>
    </xdr:to>
    <xdr:sp macro="" textlink="">
      <xdr:nvSpPr>
        <xdr:cNvPr id="472" name="楕円 471">
          <a:extLst>
            <a:ext uri="{FF2B5EF4-FFF2-40B4-BE49-F238E27FC236}">
              <a16:creationId xmlns:a16="http://schemas.microsoft.com/office/drawing/2014/main" id="{00000000-0008-0000-0600-0000D8010000}"/>
            </a:ext>
          </a:extLst>
        </xdr:cNvPr>
        <xdr:cNvSpPr/>
      </xdr:nvSpPr>
      <xdr:spPr>
        <a:xfrm>
          <a:off x="8699500" y="167359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26534</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8483111" y="16828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103736</xdr:rowOff>
    </xdr:from>
    <xdr:to>
      <xdr:col>41</xdr:col>
      <xdr:colOff>101600</xdr:colOff>
      <xdr:row>98</xdr:row>
      <xdr:rowOff>33886</xdr:rowOff>
    </xdr:to>
    <xdr:sp macro="" textlink="">
      <xdr:nvSpPr>
        <xdr:cNvPr id="474" name="楕円 473">
          <a:extLst>
            <a:ext uri="{FF2B5EF4-FFF2-40B4-BE49-F238E27FC236}">
              <a16:creationId xmlns:a16="http://schemas.microsoft.com/office/drawing/2014/main" id="{00000000-0008-0000-0600-0000DA010000}"/>
            </a:ext>
          </a:extLst>
        </xdr:cNvPr>
        <xdr:cNvSpPr/>
      </xdr:nvSpPr>
      <xdr:spPr>
        <a:xfrm>
          <a:off x="7810500" y="16734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25013</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594111" y="168271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76" name="正方形/長方形 475">
          <a:extLst>
            <a:ext uri="{FF2B5EF4-FFF2-40B4-BE49-F238E27FC236}">
              <a16:creationId xmlns:a16="http://schemas.microsoft.com/office/drawing/2014/main" id="{00000000-0008-0000-0600-0000D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77" name="正方形/長方形 476">
          <a:extLst>
            <a:ext uri="{FF2B5EF4-FFF2-40B4-BE49-F238E27FC236}">
              <a16:creationId xmlns:a16="http://schemas.microsoft.com/office/drawing/2014/main" id="{00000000-0008-0000-0600-0000D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78" name="正方形/長方形 477">
          <a:extLst>
            <a:ext uri="{FF2B5EF4-FFF2-40B4-BE49-F238E27FC236}">
              <a16:creationId xmlns:a16="http://schemas.microsoft.com/office/drawing/2014/main" id="{00000000-0008-0000-0600-0000D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79" name="正方形/長方形 478">
          <a:extLst>
            <a:ext uri="{FF2B5EF4-FFF2-40B4-BE49-F238E27FC236}">
              <a16:creationId xmlns:a16="http://schemas.microsoft.com/office/drawing/2014/main" id="{00000000-0008-0000-0600-0000D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0" name="正方形/長方形 479">
          <a:extLst>
            <a:ext uri="{FF2B5EF4-FFF2-40B4-BE49-F238E27FC236}">
              <a16:creationId xmlns:a16="http://schemas.microsoft.com/office/drawing/2014/main" id="{00000000-0008-0000-0600-0000E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1" name="正方形/長方形 480">
          <a:extLst>
            <a:ext uri="{FF2B5EF4-FFF2-40B4-BE49-F238E27FC236}">
              <a16:creationId xmlns:a16="http://schemas.microsoft.com/office/drawing/2014/main" id="{00000000-0008-0000-0600-0000E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2" name="正方形/長方形 481">
          <a:extLst>
            <a:ext uri="{FF2B5EF4-FFF2-40B4-BE49-F238E27FC236}">
              <a16:creationId xmlns:a16="http://schemas.microsoft.com/office/drawing/2014/main" id="{00000000-0008-0000-0600-0000E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3" name="正方形/長方形 482">
          <a:extLst>
            <a:ext uri="{FF2B5EF4-FFF2-40B4-BE49-F238E27FC236}">
              <a16:creationId xmlns:a16="http://schemas.microsoft.com/office/drawing/2014/main" id="{00000000-0008-0000-0600-0000E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5" name="直線コネクタ 484">
          <a:extLst>
            <a:ext uri="{FF2B5EF4-FFF2-40B4-BE49-F238E27FC236}">
              <a16:creationId xmlns:a16="http://schemas.microsoft.com/office/drawing/2014/main" id="{00000000-0008-0000-0600-0000E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86" name="直線コネクタ 485">
          <a:extLst>
            <a:ext uri="{FF2B5EF4-FFF2-40B4-BE49-F238E27FC236}">
              <a16:creationId xmlns:a16="http://schemas.microsoft.com/office/drawing/2014/main" id="{00000000-0008-0000-0600-0000E6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87" name="テキスト ボックス 486">
          <a:extLst>
            <a:ext uri="{FF2B5EF4-FFF2-40B4-BE49-F238E27FC236}">
              <a16:creationId xmlns:a16="http://schemas.microsoft.com/office/drawing/2014/main" id="{00000000-0008-0000-0600-0000E7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88" name="直線コネクタ 487">
          <a:extLst>
            <a:ext uri="{FF2B5EF4-FFF2-40B4-BE49-F238E27FC236}">
              <a16:creationId xmlns:a16="http://schemas.microsoft.com/office/drawing/2014/main" id="{00000000-0008-0000-0600-0000E8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489" name="テキスト ボックス 488">
          <a:extLst>
            <a:ext uri="{FF2B5EF4-FFF2-40B4-BE49-F238E27FC236}">
              <a16:creationId xmlns:a16="http://schemas.microsoft.com/office/drawing/2014/main" id="{00000000-0008-0000-0600-0000E9010000}"/>
            </a:ext>
          </a:extLst>
        </xdr:cNvPr>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0" name="直線コネクタ 489">
          <a:extLst>
            <a:ext uri="{FF2B5EF4-FFF2-40B4-BE49-F238E27FC236}">
              <a16:creationId xmlns:a16="http://schemas.microsoft.com/office/drawing/2014/main" id="{00000000-0008-0000-0600-0000EA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1" name="テキスト ボックス 490">
          <a:extLst>
            <a:ext uri="{FF2B5EF4-FFF2-40B4-BE49-F238E27FC236}">
              <a16:creationId xmlns:a16="http://schemas.microsoft.com/office/drawing/2014/main" id="{00000000-0008-0000-0600-0000EB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2" name="直線コネクタ 491">
          <a:extLst>
            <a:ext uri="{FF2B5EF4-FFF2-40B4-BE49-F238E27FC236}">
              <a16:creationId xmlns:a16="http://schemas.microsoft.com/office/drawing/2014/main" id="{00000000-0008-0000-0600-0000EC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3" name="テキスト ボックス 492">
          <a:extLst>
            <a:ext uri="{FF2B5EF4-FFF2-40B4-BE49-F238E27FC236}">
              <a16:creationId xmlns:a16="http://schemas.microsoft.com/office/drawing/2014/main" id="{00000000-0008-0000-0600-0000ED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4" name="直線コネクタ 493">
          <a:extLst>
            <a:ext uri="{FF2B5EF4-FFF2-40B4-BE49-F238E27FC236}">
              <a16:creationId xmlns:a16="http://schemas.microsoft.com/office/drawing/2014/main" id="{00000000-0008-0000-0600-0000EE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498" name="災害復旧事業費グラフ枠">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153690</xdr:rowOff>
    </xdr:from>
    <xdr:to>
      <xdr:col>85</xdr:col>
      <xdr:colOff>126364</xdr:colOff>
      <xdr:row>39</xdr:row>
      <xdr:rowOff>44450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flipV="1">
          <a:off x="16317595" y="5468640"/>
          <a:ext cx="1269" cy="12623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00" name="災害復旧事業費最小値テキスト">
          <a:extLst>
            <a:ext uri="{FF2B5EF4-FFF2-40B4-BE49-F238E27FC236}">
              <a16:creationId xmlns:a16="http://schemas.microsoft.com/office/drawing/2014/main" id="{00000000-0008-0000-0600-0000F401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100367</xdr:rowOff>
    </xdr:from>
    <xdr:ext cx="599010" cy="259045"/>
    <xdr:sp macro="" textlink="">
      <xdr:nvSpPr>
        <xdr:cNvPr id="502" name="災害復旧事業費最大値テキスト">
          <a:extLst>
            <a:ext uri="{FF2B5EF4-FFF2-40B4-BE49-F238E27FC236}">
              <a16:creationId xmlns:a16="http://schemas.microsoft.com/office/drawing/2014/main" id="{00000000-0008-0000-0600-0000F6010000}"/>
            </a:ext>
          </a:extLst>
        </xdr:cNvPr>
        <xdr:cNvSpPr txBox="1"/>
      </xdr:nvSpPr>
      <xdr:spPr>
        <a:xfrm>
          <a:off x="16370300" y="52438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153690</xdr:rowOff>
    </xdr:from>
    <xdr:to>
      <xdr:col>86</xdr:col>
      <xdr:colOff>25400</xdr:colOff>
      <xdr:row>31</xdr:row>
      <xdr:rowOff>153690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6230600" y="54686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36312</xdr:rowOff>
    </xdr:from>
    <xdr:to>
      <xdr:col>85</xdr:col>
      <xdr:colOff>127000</xdr:colOff>
      <xdr:row>39</xdr:row>
      <xdr:rowOff>44450</xdr:rowOff>
    </xdr:to>
    <xdr:cxnSp macro="">
      <xdr:nvCxnSpPr>
        <xdr:cNvPr id="504" name="直線コネクタ 503">
          <a:extLst>
            <a:ext uri="{FF2B5EF4-FFF2-40B4-BE49-F238E27FC236}">
              <a16:creationId xmlns:a16="http://schemas.microsoft.com/office/drawing/2014/main" id="{00000000-0008-0000-0600-0000F8010000}"/>
            </a:ext>
          </a:extLst>
        </xdr:cNvPr>
        <xdr:cNvCxnSpPr/>
      </xdr:nvCxnSpPr>
      <xdr:spPr>
        <a:xfrm>
          <a:off x="15481300" y="6722862"/>
          <a:ext cx="838200" cy="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123409</xdr:rowOff>
    </xdr:from>
    <xdr:ext cx="534377" cy="259045"/>
    <xdr:sp macro="" textlink="">
      <xdr:nvSpPr>
        <xdr:cNvPr id="505" name="災害復旧事業費平均値テキスト">
          <a:extLst>
            <a:ext uri="{FF2B5EF4-FFF2-40B4-BE49-F238E27FC236}">
              <a16:creationId xmlns:a16="http://schemas.microsoft.com/office/drawing/2014/main" id="{00000000-0008-0000-0600-0000F9010000}"/>
            </a:ext>
          </a:extLst>
        </xdr:cNvPr>
        <xdr:cNvSpPr txBox="1"/>
      </xdr:nvSpPr>
      <xdr:spPr>
        <a:xfrm>
          <a:off x="16370300" y="6467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100532</xdr:rowOff>
    </xdr:from>
    <xdr:to>
      <xdr:col>85</xdr:col>
      <xdr:colOff>177800</xdr:colOff>
      <xdr:row>39</xdr:row>
      <xdr:rowOff>30682</xdr:rowOff>
    </xdr:to>
    <xdr:sp macro="" textlink="">
      <xdr:nvSpPr>
        <xdr:cNvPr id="506" name="フローチャート: 判断 505">
          <a:extLst>
            <a:ext uri="{FF2B5EF4-FFF2-40B4-BE49-F238E27FC236}">
              <a16:creationId xmlns:a16="http://schemas.microsoft.com/office/drawing/2014/main" id="{00000000-0008-0000-0600-0000FA010000}"/>
            </a:ext>
          </a:extLst>
        </xdr:cNvPr>
        <xdr:cNvSpPr/>
      </xdr:nvSpPr>
      <xdr:spPr>
        <a:xfrm>
          <a:off x="16268700" y="6615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36312</xdr:rowOff>
    </xdr:from>
    <xdr:to>
      <xdr:col>81</xdr:col>
      <xdr:colOff>50800</xdr:colOff>
      <xdr:row>39</xdr:row>
      <xdr:rowOff>40773</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flipV="1">
          <a:off x="14592300" y="6722862"/>
          <a:ext cx="889000" cy="44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94204</xdr:rowOff>
    </xdr:from>
    <xdr:to>
      <xdr:col>81</xdr:col>
      <xdr:colOff>101600</xdr:colOff>
      <xdr:row>39</xdr:row>
      <xdr:rowOff>24354</xdr:rowOff>
    </xdr:to>
    <xdr:sp macro="" textlink="">
      <xdr:nvSpPr>
        <xdr:cNvPr id="508" name="フローチャート: 判断 507">
          <a:extLst>
            <a:ext uri="{FF2B5EF4-FFF2-40B4-BE49-F238E27FC236}">
              <a16:creationId xmlns:a16="http://schemas.microsoft.com/office/drawing/2014/main" id="{00000000-0008-0000-0600-0000FC010000}"/>
            </a:ext>
          </a:extLst>
        </xdr:cNvPr>
        <xdr:cNvSpPr/>
      </xdr:nvSpPr>
      <xdr:spPr>
        <a:xfrm>
          <a:off x="15430500" y="6609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40881</xdr:rowOff>
    </xdr:from>
    <xdr:ext cx="534377" cy="259045"/>
    <xdr:sp macro="" textlink="">
      <xdr:nvSpPr>
        <xdr:cNvPr id="509" name="テキスト ボックス 508">
          <a:extLst>
            <a:ext uri="{FF2B5EF4-FFF2-40B4-BE49-F238E27FC236}">
              <a16:creationId xmlns:a16="http://schemas.microsoft.com/office/drawing/2014/main" id="{00000000-0008-0000-0600-0000FD010000}"/>
            </a:ext>
          </a:extLst>
        </xdr:cNvPr>
        <xdr:cNvSpPr txBox="1"/>
      </xdr:nvSpPr>
      <xdr:spPr>
        <a:xfrm>
          <a:off x="15214111" y="6384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36437</xdr:rowOff>
    </xdr:from>
    <xdr:to>
      <xdr:col>76</xdr:col>
      <xdr:colOff>114300</xdr:colOff>
      <xdr:row>39</xdr:row>
      <xdr:rowOff>40773</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a:off x="13703300" y="6722987"/>
          <a:ext cx="889000" cy="4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109722</xdr:rowOff>
    </xdr:from>
    <xdr:to>
      <xdr:col>76</xdr:col>
      <xdr:colOff>165100</xdr:colOff>
      <xdr:row>39</xdr:row>
      <xdr:rowOff>39872</xdr:rowOff>
    </xdr:to>
    <xdr:sp macro="" textlink="">
      <xdr:nvSpPr>
        <xdr:cNvPr id="511" name="フローチャート: 判断 510">
          <a:extLst>
            <a:ext uri="{FF2B5EF4-FFF2-40B4-BE49-F238E27FC236}">
              <a16:creationId xmlns:a16="http://schemas.microsoft.com/office/drawing/2014/main" id="{00000000-0008-0000-0600-0000FF010000}"/>
            </a:ext>
          </a:extLst>
        </xdr:cNvPr>
        <xdr:cNvSpPr/>
      </xdr:nvSpPr>
      <xdr:spPr>
        <a:xfrm>
          <a:off x="14541500" y="6624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56399</xdr:rowOff>
    </xdr:from>
    <xdr:ext cx="534377"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4325111" y="6400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108473</xdr:rowOff>
    </xdr:from>
    <xdr:to>
      <xdr:col>71</xdr:col>
      <xdr:colOff>177800</xdr:colOff>
      <xdr:row>39</xdr:row>
      <xdr:rowOff>36437</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814300" y="6623573"/>
          <a:ext cx="889000" cy="9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96024</xdr:rowOff>
    </xdr:from>
    <xdr:to>
      <xdr:col>72</xdr:col>
      <xdr:colOff>38100</xdr:colOff>
      <xdr:row>39</xdr:row>
      <xdr:rowOff>26174</xdr:rowOff>
    </xdr:to>
    <xdr:sp macro="" textlink="">
      <xdr:nvSpPr>
        <xdr:cNvPr id="514" name="フローチャート: 判断 513">
          <a:extLst>
            <a:ext uri="{FF2B5EF4-FFF2-40B4-BE49-F238E27FC236}">
              <a16:creationId xmlns:a16="http://schemas.microsoft.com/office/drawing/2014/main" id="{00000000-0008-0000-0600-000002020000}"/>
            </a:ext>
          </a:extLst>
        </xdr:cNvPr>
        <xdr:cNvSpPr/>
      </xdr:nvSpPr>
      <xdr:spPr>
        <a:xfrm>
          <a:off x="13652500" y="66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42702</xdr:rowOff>
    </xdr:from>
    <xdr:ext cx="534377" cy="259045"/>
    <xdr:sp macro="" textlink="">
      <xdr:nvSpPr>
        <xdr:cNvPr id="515" name="テキスト ボックス 514">
          <a:extLst>
            <a:ext uri="{FF2B5EF4-FFF2-40B4-BE49-F238E27FC236}">
              <a16:creationId xmlns:a16="http://schemas.microsoft.com/office/drawing/2014/main" id="{00000000-0008-0000-0600-000003020000}"/>
            </a:ext>
          </a:extLst>
        </xdr:cNvPr>
        <xdr:cNvSpPr txBox="1"/>
      </xdr:nvSpPr>
      <xdr:spPr>
        <a:xfrm>
          <a:off x="13436111" y="63863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74719</xdr:rowOff>
    </xdr:from>
    <xdr:to>
      <xdr:col>67</xdr:col>
      <xdr:colOff>101600</xdr:colOff>
      <xdr:row>39</xdr:row>
      <xdr:rowOff>4869</xdr:rowOff>
    </xdr:to>
    <xdr:sp macro="" textlink="">
      <xdr:nvSpPr>
        <xdr:cNvPr id="516" name="フローチャート: 判断 515">
          <a:extLst>
            <a:ext uri="{FF2B5EF4-FFF2-40B4-BE49-F238E27FC236}">
              <a16:creationId xmlns:a16="http://schemas.microsoft.com/office/drawing/2014/main" id="{00000000-0008-0000-0600-000004020000}"/>
            </a:ext>
          </a:extLst>
        </xdr:cNvPr>
        <xdr:cNvSpPr/>
      </xdr:nvSpPr>
      <xdr:spPr>
        <a:xfrm>
          <a:off x="12763500" y="6589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167446</xdr:rowOff>
    </xdr:from>
    <xdr:ext cx="534377" cy="259045"/>
    <xdr:sp macro="" textlink="">
      <xdr:nvSpPr>
        <xdr:cNvPr id="517" name="テキスト ボックス 516">
          <a:extLst>
            <a:ext uri="{FF2B5EF4-FFF2-40B4-BE49-F238E27FC236}">
              <a16:creationId xmlns:a16="http://schemas.microsoft.com/office/drawing/2014/main" id="{00000000-0008-0000-0600-000005020000}"/>
            </a:ext>
          </a:extLst>
        </xdr:cNvPr>
        <xdr:cNvSpPr txBox="1"/>
      </xdr:nvSpPr>
      <xdr:spPr>
        <a:xfrm>
          <a:off x="12547111" y="6682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18" name="テキスト ボックス 517">
          <a:extLst>
            <a:ext uri="{FF2B5EF4-FFF2-40B4-BE49-F238E27FC236}">
              <a16:creationId xmlns:a16="http://schemas.microsoft.com/office/drawing/2014/main" id="{00000000-0008-0000-0600-000006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19" name="テキスト ボックス 518">
          <a:extLst>
            <a:ext uri="{FF2B5EF4-FFF2-40B4-BE49-F238E27FC236}">
              <a16:creationId xmlns:a16="http://schemas.microsoft.com/office/drawing/2014/main" id="{00000000-0008-0000-0600-000007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1" name="テキスト ボックス 520">
          <a:extLst>
            <a:ext uri="{FF2B5EF4-FFF2-40B4-BE49-F238E27FC236}">
              <a16:creationId xmlns:a16="http://schemas.microsoft.com/office/drawing/2014/main" id="{00000000-0008-0000-0600-000009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600-00000A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23" name="楕円 522">
          <a:extLst>
            <a:ext uri="{FF2B5EF4-FFF2-40B4-BE49-F238E27FC236}">
              <a16:creationId xmlns:a16="http://schemas.microsoft.com/office/drawing/2014/main" id="{00000000-0008-0000-0600-00000B020000}"/>
            </a:ext>
          </a:extLst>
        </xdr:cNvPr>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80027</xdr:rowOff>
    </xdr:from>
    <xdr:ext cx="249299" cy="259045"/>
    <xdr:sp macro="" textlink="">
      <xdr:nvSpPr>
        <xdr:cNvPr id="524" name="災害復旧事業費該当値テキスト">
          <a:extLst>
            <a:ext uri="{FF2B5EF4-FFF2-40B4-BE49-F238E27FC236}">
              <a16:creationId xmlns:a16="http://schemas.microsoft.com/office/drawing/2014/main" id="{00000000-0008-0000-0600-00000C020000}"/>
            </a:ext>
          </a:extLst>
        </xdr:cNvPr>
        <xdr:cNvSpPr txBox="1"/>
      </xdr:nvSpPr>
      <xdr:spPr>
        <a:xfrm>
          <a:off x="16370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156962</xdr:rowOff>
    </xdr:from>
    <xdr:to>
      <xdr:col>81</xdr:col>
      <xdr:colOff>101600</xdr:colOff>
      <xdr:row>39</xdr:row>
      <xdr:rowOff>87112</xdr:rowOff>
    </xdr:to>
    <xdr:sp macro="" textlink="">
      <xdr:nvSpPr>
        <xdr:cNvPr id="525" name="楕円 524">
          <a:extLst>
            <a:ext uri="{FF2B5EF4-FFF2-40B4-BE49-F238E27FC236}">
              <a16:creationId xmlns:a16="http://schemas.microsoft.com/office/drawing/2014/main" id="{00000000-0008-0000-0600-00000D020000}"/>
            </a:ext>
          </a:extLst>
        </xdr:cNvPr>
        <xdr:cNvSpPr/>
      </xdr:nvSpPr>
      <xdr:spPr>
        <a:xfrm>
          <a:off x="15430500" y="66720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39</xdr:row>
      <xdr:rowOff>78239</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7647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161423</xdr:rowOff>
    </xdr:from>
    <xdr:to>
      <xdr:col>76</xdr:col>
      <xdr:colOff>165100</xdr:colOff>
      <xdr:row>39</xdr:row>
      <xdr:rowOff>91573</xdr:rowOff>
    </xdr:to>
    <xdr:sp macro="" textlink="">
      <xdr:nvSpPr>
        <xdr:cNvPr id="527" name="楕円 526">
          <a:extLst>
            <a:ext uri="{FF2B5EF4-FFF2-40B4-BE49-F238E27FC236}">
              <a16:creationId xmlns:a16="http://schemas.microsoft.com/office/drawing/2014/main" id="{00000000-0008-0000-0600-00000F020000}"/>
            </a:ext>
          </a:extLst>
        </xdr:cNvPr>
        <xdr:cNvSpPr/>
      </xdr:nvSpPr>
      <xdr:spPr>
        <a:xfrm>
          <a:off x="14541500" y="6676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39</xdr:row>
      <xdr:rowOff>82700</xdr:rowOff>
    </xdr:from>
    <xdr:ext cx="378565"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4403017" y="6769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157087</xdr:rowOff>
    </xdr:from>
    <xdr:to>
      <xdr:col>72</xdr:col>
      <xdr:colOff>38100</xdr:colOff>
      <xdr:row>39</xdr:row>
      <xdr:rowOff>87237</xdr:rowOff>
    </xdr:to>
    <xdr:sp macro="" textlink="">
      <xdr:nvSpPr>
        <xdr:cNvPr id="529" name="楕円 528">
          <a:extLst>
            <a:ext uri="{FF2B5EF4-FFF2-40B4-BE49-F238E27FC236}">
              <a16:creationId xmlns:a16="http://schemas.microsoft.com/office/drawing/2014/main" id="{00000000-0008-0000-0600-000011020000}"/>
            </a:ext>
          </a:extLst>
        </xdr:cNvPr>
        <xdr:cNvSpPr/>
      </xdr:nvSpPr>
      <xdr:spPr>
        <a:xfrm>
          <a:off x="13652500" y="6672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39</xdr:row>
      <xdr:rowOff>78364</xdr:rowOff>
    </xdr:from>
    <xdr:ext cx="469744"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68428" y="6764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57673</xdr:rowOff>
    </xdr:from>
    <xdr:to>
      <xdr:col>67</xdr:col>
      <xdr:colOff>101600</xdr:colOff>
      <xdr:row>38</xdr:row>
      <xdr:rowOff>159273</xdr:rowOff>
    </xdr:to>
    <xdr:sp macro="" textlink="">
      <xdr:nvSpPr>
        <xdr:cNvPr id="531" name="楕円 530">
          <a:extLst>
            <a:ext uri="{FF2B5EF4-FFF2-40B4-BE49-F238E27FC236}">
              <a16:creationId xmlns:a16="http://schemas.microsoft.com/office/drawing/2014/main" id="{00000000-0008-0000-0600-000013020000}"/>
            </a:ext>
          </a:extLst>
        </xdr:cNvPr>
        <xdr:cNvSpPr/>
      </xdr:nvSpPr>
      <xdr:spPr>
        <a:xfrm>
          <a:off x="12763500" y="657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4350</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348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3" name="正方形/長方形 532">
          <a:extLst>
            <a:ext uri="{FF2B5EF4-FFF2-40B4-BE49-F238E27FC236}">
              <a16:creationId xmlns:a16="http://schemas.microsoft.com/office/drawing/2014/main" id="{00000000-0008-0000-0600-000015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4" name="正方形/長方形 533">
          <a:extLst>
            <a:ext uri="{FF2B5EF4-FFF2-40B4-BE49-F238E27FC236}">
              <a16:creationId xmlns:a16="http://schemas.microsoft.com/office/drawing/2014/main" id="{00000000-0008-0000-0600-000016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5" name="正方形/長方形 534">
          <a:extLst>
            <a:ext uri="{FF2B5EF4-FFF2-40B4-BE49-F238E27FC236}">
              <a16:creationId xmlns:a16="http://schemas.microsoft.com/office/drawing/2014/main" id="{00000000-0008-0000-0600-000017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36" name="正方形/長方形 535">
          <a:extLst>
            <a:ext uri="{FF2B5EF4-FFF2-40B4-BE49-F238E27FC236}">
              <a16:creationId xmlns:a16="http://schemas.microsoft.com/office/drawing/2014/main" id="{00000000-0008-0000-0600-000018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37" name="正方形/長方形 536">
          <a:extLst>
            <a:ext uri="{FF2B5EF4-FFF2-40B4-BE49-F238E27FC236}">
              <a16:creationId xmlns:a16="http://schemas.microsoft.com/office/drawing/2014/main" id="{00000000-0008-0000-0600-000019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38" name="正方形/長方形 537">
          <a:extLst>
            <a:ext uri="{FF2B5EF4-FFF2-40B4-BE49-F238E27FC236}">
              <a16:creationId xmlns:a16="http://schemas.microsoft.com/office/drawing/2014/main" id="{00000000-0008-0000-0600-00001A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39" name="正方形/長方形 538">
          <a:extLst>
            <a:ext uri="{FF2B5EF4-FFF2-40B4-BE49-F238E27FC236}">
              <a16:creationId xmlns:a16="http://schemas.microsoft.com/office/drawing/2014/main" id="{00000000-0008-0000-0600-00001B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0" name="正方形/長方形 539">
          <a:extLst>
            <a:ext uri="{FF2B5EF4-FFF2-40B4-BE49-F238E27FC236}">
              <a16:creationId xmlns:a16="http://schemas.microsoft.com/office/drawing/2014/main" id="{00000000-0008-0000-0600-00001C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2" name="直線コネクタ 541">
          <a:extLst>
            <a:ext uri="{FF2B5EF4-FFF2-40B4-BE49-F238E27FC236}">
              <a16:creationId xmlns:a16="http://schemas.microsoft.com/office/drawing/2014/main" id="{00000000-0008-0000-0600-00001E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58</xdr:row>
      <xdr:rowOff>139700</xdr:rowOff>
    </xdr:from>
    <xdr:to>
      <xdr:col>89</xdr:col>
      <xdr:colOff>177800</xdr:colOff>
      <xdr:row>58</xdr:row>
      <xdr:rowOff>139700</xdr:rowOff>
    </xdr:to>
    <xdr:cxnSp macro="">
      <xdr:nvCxnSpPr>
        <xdr:cNvPr id="543" name="直線コネクタ 542">
          <a:extLst>
            <a:ext uri="{FF2B5EF4-FFF2-40B4-BE49-F238E27FC236}">
              <a16:creationId xmlns:a16="http://schemas.microsoft.com/office/drawing/2014/main" id="{00000000-0008-0000-0600-00001F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57</xdr:row>
      <xdr:rowOff>168927</xdr:rowOff>
    </xdr:from>
    <xdr:ext cx="248786" cy="259045"/>
    <xdr:sp macro="" textlink="">
      <xdr:nvSpPr>
        <xdr:cNvPr id="544" name="テキスト ボックス 543">
          <a:extLst>
            <a:ext uri="{FF2B5EF4-FFF2-40B4-BE49-F238E27FC236}">
              <a16:creationId xmlns:a16="http://schemas.microsoft.com/office/drawing/2014/main" id="{00000000-0008-0000-0600-000020020000}"/>
            </a:ext>
          </a:extLst>
        </xdr:cNvPr>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45" name="直線コネクタ 544">
          <a:extLst>
            <a:ext uri="{FF2B5EF4-FFF2-40B4-BE49-F238E27FC236}">
              <a16:creationId xmlns:a16="http://schemas.microsoft.com/office/drawing/2014/main" id="{00000000-0008-0000-0600-000021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54627</xdr:rowOff>
    </xdr:from>
    <xdr:ext cx="467179" cy="259045"/>
    <xdr:sp macro="" textlink="">
      <xdr:nvSpPr>
        <xdr:cNvPr id="546" name="テキスト ボックス 545">
          <a:extLst>
            <a:ext uri="{FF2B5EF4-FFF2-40B4-BE49-F238E27FC236}">
              <a16:creationId xmlns:a16="http://schemas.microsoft.com/office/drawing/2014/main" id="{00000000-0008-0000-0600-000022020000}"/>
            </a:ext>
          </a:extLst>
        </xdr:cNvPr>
        <xdr:cNvSpPr txBox="1"/>
      </xdr:nvSpPr>
      <xdr:spPr>
        <a:xfrm>
          <a:off x="11978821" y="9484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47" name="直線コネクタ 546">
          <a:extLst>
            <a:ext uri="{FF2B5EF4-FFF2-40B4-BE49-F238E27FC236}">
              <a16:creationId xmlns:a16="http://schemas.microsoft.com/office/drawing/2014/main" id="{00000000-0008-0000-0600-000023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111777</xdr:rowOff>
    </xdr:from>
    <xdr:ext cx="467179" cy="259045"/>
    <xdr:sp macro="" textlink="">
      <xdr:nvSpPr>
        <xdr:cNvPr id="548" name="テキスト ボックス 547">
          <a:extLst>
            <a:ext uri="{FF2B5EF4-FFF2-40B4-BE49-F238E27FC236}">
              <a16:creationId xmlns:a16="http://schemas.microsoft.com/office/drawing/2014/main" id="{00000000-0008-0000-0600-000024020000}"/>
            </a:ext>
          </a:extLst>
        </xdr:cNvPr>
        <xdr:cNvSpPr txBox="1"/>
      </xdr:nvSpPr>
      <xdr:spPr>
        <a:xfrm>
          <a:off x="11978821" y="9027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49" name="直線コネクタ 548">
          <a:extLst>
            <a:ext uri="{FF2B5EF4-FFF2-40B4-BE49-F238E27FC236}">
              <a16:creationId xmlns:a16="http://schemas.microsoft.com/office/drawing/2014/main" id="{00000000-0008-0000-0600-000025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49</xdr:row>
      <xdr:rowOff>168927</xdr:rowOff>
    </xdr:from>
    <xdr:ext cx="467179" cy="259045"/>
    <xdr:sp macro="" textlink="">
      <xdr:nvSpPr>
        <xdr:cNvPr id="550" name="テキスト ボックス 549">
          <a:extLst>
            <a:ext uri="{FF2B5EF4-FFF2-40B4-BE49-F238E27FC236}">
              <a16:creationId xmlns:a16="http://schemas.microsoft.com/office/drawing/2014/main" id="{00000000-0008-0000-0600-000026020000}"/>
            </a:ext>
          </a:extLst>
        </xdr:cNvPr>
        <xdr:cNvSpPr txBox="1"/>
      </xdr:nvSpPr>
      <xdr:spPr>
        <a:xfrm>
          <a:off x="11978821" y="8569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1" name="直線コネクタ 550">
          <a:extLst>
            <a:ext uri="{FF2B5EF4-FFF2-40B4-BE49-F238E27FC236}">
              <a16:creationId xmlns:a16="http://schemas.microsoft.com/office/drawing/2014/main" id="{00000000-0008-0000-0600-000027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47</xdr:row>
      <xdr:rowOff>54627</xdr:rowOff>
    </xdr:from>
    <xdr:ext cx="467179" cy="259045"/>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1978821" y="811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3" name="失業対策事業費グラフ枠">
          <a:extLst>
            <a:ext uri="{FF2B5EF4-FFF2-40B4-BE49-F238E27FC236}">
              <a16:creationId xmlns:a16="http://schemas.microsoft.com/office/drawing/2014/main" id="{00000000-0008-0000-0600-000029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52</xdr:row>
      <xdr:rowOff>15799</xdr:rowOff>
    </xdr:from>
    <xdr:to>
      <xdr:col>85</xdr:col>
      <xdr:colOff>126364</xdr:colOff>
      <xdr:row>58</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flipV="1">
          <a:off x="16317595" y="8931199"/>
          <a:ext cx="1269" cy="1152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18076</xdr:rowOff>
    </xdr:from>
    <xdr:ext cx="249299" cy="259045"/>
    <xdr:sp macro="" textlink="">
      <xdr:nvSpPr>
        <xdr:cNvPr id="555" name="失業対策事業費最小値テキスト">
          <a:extLst>
            <a:ext uri="{FF2B5EF4-FFF2-40B4-BE49-F238E27FC236}">
              <a16:creationId xmlns:a16="http://schemas.microsoft.com/office/drawing/2014/main" id="{00000000-0008-0000-0600-00002B020000}"/>
            </a:ext>
          </a:extLst>
        </xdr:cNvPr>
        <xdr:cNvSpPr txBox="1"/>
      </xdr:nvSpPr>
      <xdr:spPr>
        <a:xfrm>
          <a:off x="16370300" y="10133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139700</xdr:rowOff>
    </xdr:from>
    <xdr:to>
      <xdr:col>86</xdr:col>
      <xdr:colOff>25400</xdr:colOff>
      <xdr:row>58</xdr:row>
      <xdr:rowOff>139700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6230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133926</xdr:rowOff>
    </xdr:from>
    <xdr:ext cx="469744" cy="259045"/>
    <xdr:sp macro="" textlink="">
      <xdr:nvSpPr>
        <xdr:cNvPr id="557" name="失業対策事業費最大値テキスト">
          <a:extLst>
            <a:ext uri="{FF2B5EF4-FFF2-40B4-BE49-F238E27FC236}">
              <a16:creationId xmlns:a16="http://schemas.microsoft.com/office/drawing/2014/main" id="{00000000-0008-0000-0600-00002D020000}"/>
            </a:ext>
          </a:extLst>
        </xdr:cNvPr>
        <xdr:cNvSpPr txBox="1"/>
      </xdr:nvSpPr>
      <xdr:spPr>
        <a:xfrm>
          <a:off x="16370300" y="87064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52</xdr:row>
      <xdr:rowOff>15799</xdr:rowOff>
    </xdr:from>
    <xdr:to>
      <xdr:col>86</xdr:col>
      <xdr:colOff>25400</xdr:colOff>
      <xdr:row>52</xdr:row>
      <xdr:rowOff>15799</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6230600" y="89311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139700</xdr:rowOff>
    </xdr:from>
    <xdr:to>
      <xdr:col>85</xdr:col>
      <xdr:colOff>127000</xdr:colOff>
      <xdr:row>58</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5481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106977</xdr:rowOff>
    </xdr:from>
    <xdr:ext cx="313932" cy="259045"/>
    <xdr:sp macro="" textlink="">
      <xdr:nvSpPr>
        <xdr:cNvPr id="560" name="失業対策事業費平均値テキスト">
          <a:extLst>
            <a:ext uri="{FF2B5EF4-FFF2-40B4-BE49-F238E27FC236}">
              <a16:creationId xmlns:a16="http://schemas.microsoft.com/office/drawing/2014/main" id="{00000000-0008-0000-0600-000030020000}"/>
            </a:ext>
          </a:extLst>
        </xdr:cNvPr>
        <xdr:cNvSpPr txBox="1"/>
      </xdr:nvSpPr>
      <xdr:spPr>
        <a:xfrm>
          <a:off x="16370300" y="9879627"/>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84100</xdr:rowOff>
    </xdr:from>
    <xdr:to>
      <xdr:col>85</xdr:col>
      <xdr:colOff>177800</xdr:colOff>
      <xdr:row>59</xdr:row>
      <xdr:rowOff>14250</xdr:rowOff>
    </xdr:to>
    <xdr:sp macro="" textlink="">
      <xdr:nvSpPr>
        <xdr:cNvPr id="561" name="フローチャート: 判断 560">
          <a:extLst>
            <a:ext uri="{FF2B5EF4-FFF2-40B4-BE49-F238E27FC236}">
              <a16:creationId xmlns:a16="http://schemas.microsoft.com/office/drawing/2014/main" id="{00000000-0008-0000-0600-000031020000}"/>
            </a:ext>
          </a:extLst>
        </xdr:cNvPr>
        <xdr:cNvSpPr/>
      </xdr:nvSpPr>
      <xdr:spPr>
        <a:xfrm>
          <a:off x="16268700" y="10028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139700</xdr:rowOff>
    </xdr:from>
    <xdr:to>
      <xdr:col>81</xdr:col>
      <xdr:colOff>50800</xdr:colOff>
      <xdr:row>58</xdr:row>
      <xdr:rowOff>139700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4592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67183</xdr:rowOff>
    </xdr:from>
    <xdr:to>
      <xdr:col>81</xdr:col>
      <xdr:colOff>101600</xdr:colOff>
      <xdr:row>58</xdr:row>
      <xdr:rowOff>168783</xdr:rowOff>
    </xdr:to>
    <xdr:sp macro="" textlink="">
      <xdr:nvSpPr>
        <xdr:cNvPr id="563" name="フローチャート: 判断 562">
          <a:extLst>
            <a:ext uri="{FF2B5EF4-FFF2-40B4-BE49-F238E27FC236}">
              <a16:creationId xmlns:a16="http://schemas.microsoft.com/office/drawing/2014/main" id="{00000000-0008-0000-0600-000033020000}"/>
            </a:ext>
          </a:extLst>
        </xdr:cNvPr>
        <xdr:cNvSpPr/>
      </xdr:nvSpPr>
      <xdr:spPr>
        <a:xfrm>
          <a:off x="15430500" y="10011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57</xdr:row>
      <xdr:rowOff>13860</xdr:rowOff>
    </xdr:from>
    <xdr:ext cx="313932" cy="259045"/>
    <xdr:sp macro="" textlink="">
      <xdr:nvSpPr>
        <xdr:cNvPr id="564" name="テキスト ボックス 563">
          <a:extLst>
            <a:ext uri="{FF2B5EF4-FFF2-40B4-BE49-F238E27FC236}">
              <a16:creationId xmlns:a16="http://schemas.microsoft.com/office/drawing/2014/main" id="{00000000-0008-0000-0600-000034020000}"/>
            </a:ext>
          </a:extLst>
        </xdr:cNvPr>
        <xdr:cNvSpPr txBox="1"/>
      </xdr:nvSpPr>
      <xdr:spPr>
        <a:xfrm>
          <a:off x="15324333" y="978651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139700</xdr:rowOff>
    </xdr:from>
    <xdr:to>
      <xdr:col>76</xdr:col>
      <xdr:colOff>114300</xdr:colOff>
      <xdr:row>58</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3703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67411</xdr:rowOff>
    </xdr:from>
    <xdr:to>
      <xdr:col>76</xdr:col>
      <xdr:colOff>165100</xdr:colOff>
      <xdr:row>58</xdr:row>
      <xdr:rowOff>169011</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4541500" y="1001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147833</xdr:colOff>
      <xdr:row>57</xdr:row>
      <xdr:rowOff>14088</xdr:rowOff>
    </xdr:from>
    <xdr:ext cx="313932" cy="259045"/>
    <xdr:sp macro="" textlink="">
      <xdr:nvSpPr>
        <xdr:cNvPr id="567" name="テキスト ボックス 566">
          <a:extLst>
            <a:ext uri="{FF2B5EF4-FFF2-40B4-BE49-F238E27FC236}">
              <a16:creationId xmlns:a16="http://schemas.microsoft.com/office/drawing/2014/main" id="{00000000-0008-0000-0600-000037020000}"/>
            </a:ext>
          </a:extLst>
        </xdr:cNvPr>
        <xdr:cNvSpPr txBox="1"/>
      </xdr:nvSpPr>
      <xdr:spPr>
        <a:xfrm>
          <a:off x="14435333" y="978673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139700</xdr:rowOff>
    </xdr:from>
    <xdr:to>
      <xdr:col>71</xdr:col>
      <xdr:colOff>177800</xdr:colOff>
      <xdr:row>58</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281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52095</xdr:rowOff>
    </xdr:from>
    <xdr:to>
      <xdr:col>72</xdr:col>
      <xdr:colOff>38100</xdr:colOff>
      <xdr:row>58</xdr:row>
      <xdr:rowOff>153695</xdr:rowOff>
    </xdr:to>
    <xdr:sp macro="" textlink="">
      <xdr:nvSpPr>
        <xdr:cNvPr id="569" name="フローチャート: 判断 568">
          <a:extLst>
            <a:ext uri="{FF2B5EF4-FFF2-40B4-BE49-F238E27FC236}">
              <a16:creationId xmlns:a16="http://schemas.microsoft.com/office/drawing/2014/main" id="{00000000-0008-0000-0600-000039020000}"/>
            </a:ext>
          </a:extLst>
        </xdr:cNvPr>
        <xdr:cNvSpPr/>
      </xdr:nvSpPr>
      <xdr:spPr>
        <a:xfrm>
          <a:off x="13652500" y="9996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56</xdr:row>
      <xdr:rowOff>170222</xdr:rowOff>
    </xdr:from>
    <xdr:ext cx="378565" cy="259045"/>
    <xdr:sp macro="" textlink="">
      <xdr:nvSpPr>
        <xdr:cNvPr id="570" name="テキスト ボックス 569">
          <a:extLst>
            <a:ext uri="{FF2B5EF4-FFF2-40B4-BE49-F238E27FC236}">
              <a16:creationId xmlns:a16="http://schemas.microsoft.com/office/drawing/2014/main" id="{00000000-0008-0000-0600-00003A020000}"/>
            </a:ext>
          </a:extLst>
        </xdr:cNvPr>
        <xdr:cNvSpPr txBox="1"/>
      </xdr:nvSpPr>
      <xdr:spPr>
        <a:xfrm>
          <a:off x="13514017" y="97714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45924</xdr:rowOff>
    </xdr:from>
    <xdr:to>
      <xdr:col>67</xdr:col>
      <xdr:colOff>101600</xdr:colOff>
      <xdr:row>58</xdr:row>
      <xdr:rowOff>147524</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2763500" y="999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56</xdr:row>
      <xdr:rowOff>164051</xdr:rowOff>
    </xdr:from>
    <xdr:ext cx="378565"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2625017" y="976525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4" name="テキスト ボックス 573">
          <a:extLst>
            <a:ext uri="{FF2B5EF4-FFF2-40B4-BE49-F238E27FC236}">
              <a16:creationId xmlns:a16="http://schemas.microsoft.com/office/drawing/2014/main" id="{00000000-0008-0000-0600-00003E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88900</xdr:rowOff>
    </xdr:from>
    <xdr:to>
      <xdr:col>85</xdr:col>
      <xdr:colOff>177800</xdr:colOff>
      <xdr:row>59</xdr:row>
      <xdr:rowOff>19050</xdr:rowOff>
    </xdr:to>
    <xdr:sp macro="" textlink="">
      <xdr:nvSpPr>
        <xdr:cNvPr id="578" name="楕円 577">
          <a:extLst>
            <a:ext uri="{FF2B5EF4-FFF2-40B4-BE49-F238E27FC236}">
              <a16:creationId xmlns:a16="http://schemas.microsoft.com/office/drawing/2014/main" id="{00000000-0008-0000-0600-000042020000}"/>
            </a:ext>
          </a:extLst>
        </xdr:cNvPr>
        <xdr:cNvSpPr/>
      </xdr:nvSpPr>
      <xdr:spPr>
        <a:xfrm>
          <a:off x="16268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58</xdr:row>
      <xdr:rowOff>62526</xdr:rowOff>
    </xdr:from>
    <xdr:ext cx="249299" cy="259045"/>
    <xdr:sp macro="" textlink="">
      <xdr:nvSpPr>
        <xdr:cNvPr id="579" name="失業対策事業費該当値テキスト">
          <a:extLst>
            <a:ext uri="{FF2B5EF4-FFF2-40B4-BE49-F238E27FC236}">
              <a16:creationId xmlns:a16="http://schemas.microsoft.com/office/drawing/2014/main" id="{00000000-0008-0000-0600-000043020000}"/>
            </a:ext>
          </a:extLst>
        </xdr:cNvPr>
        <xdr:cNvSpPr txBox="1"/>
      </xdr:nvSpPr>
      <xdr:spPr>
        <a:xfrm>
          <a:off x="16370300" y="1000662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88900</xdr:rowOff>
    </xdr:from>
    <xdr:to>
      <xdr:col>81</xdr:col>
      <xdr:colOff>101600</xdr:colOff>
      <xdr:row>59</xdr:row>
      <xdr:rowOff>19050</xdr:rowOff>
    </xdr:to>
    <xdr:sp macro="" textlink="">
      <xdr:nvSpPr>
        <xdr:cNvPr id="580" name="楕円 579">
          <a:extLst>
            <a:ext uri="{FF2B5EF4-FFF2-40B4-BE49-F238E27FC236}">
              <a16:creationId xmlns:a16="http://schemas.microsoft.com/office/drawing/2014/main" id="{00000000-0008-0000-0600-000044020000}"/>
            </a:ext>
          </a:extLst>
        </xdr:cNvPr>
        <xdr:cNvSpPr/>
      </xdr:nvSpPr>
      <xdr:spPr>
        <a:xfrm>
          <a:off x="15430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59</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5356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88900</xdr:rowOff>
    </xdr:from>
    <xdr:to>
      <xdr:col>76</xdr:col>
      <xdr:colOff>165100</xdr:colOff>
      <xdr:row>59</xdr:row>
      <xdr:rowOff>19050</xdr:rowOff>
    </xdr:to>
    <xdr:sp macro="" textlink="">
      <xdr:nvSpPr>
        <xdr:cNvPr id="582" name="楕円 581">
          <a:extLst>
            <a:ext uri="{FF2B5EF4-FFF2-40B4-BE49-F238E27FC236}">
              <a16:creationId xmlns:a16="http://schemas.microsoft.com/office/drawing/2014/main" id="{00000000-0008-0000-0600-000046020000}"/>
            </a:ext>
          </a:extLst>
        </xdr:cNvPr>
        <xdr:cNvSpPr/>
      </xdr:nvSpPr>
      <xdr:spPr>
        <a:xfrm>
          <a:off x="14541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59</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4467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88900</xdr:rowOff>
    </xdr:from>
    <xdr:to>
      <xdr:col>72</xdr:col>
      <xdr:colOff>38100</xdr:colOff>
      <xdr:row>59</xdr:row>
      <xdr:rowOff>19050</xdr:rowOff>
    </xdr:to>
    <xdr:sp macro="" textlink="">
      <xdr:nvSpPr>
        <xdr:cNvPr id="584" name="楕円 583">
          <a:extLst>
            <a:ext uri="{FF2B5EF4-FFF2-40B4-BE49-F238E27FC236}">
              <a16:creationId xmlns:a16="http://schemas.microsoft.com/office/drawing/2014/main" id="{00000000-0008-0000-0600-000048020000}"/>
            </a:ext>
          </a:extLst>
        </xdr:cNvPr>
        <xdr:cNvSpPr/>
      </xdr:nvSpPr>
      <xdr:spPr>
        <a:xfrm>
          <a:off x="1365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59</xdr:row>
      <xdr:rowOff>10177</xdr:rowOff>
    </xdr:from>
    <xdr:ext cx="249299"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78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88900</xdr:rowOff>
    </xdr:from>
    <xdr:to>
      <xdr:col>67</xdr:col>
      <xdr:colOff>101600</xdr:colOff>
      <xdr:row>59</xdr:row>
      <xdr:rowOff>19050</xdr:rowOff>
    </xdr:to>
    <xdr:sp macro="" textlink="">
      <xdr:nvSpPr>
        <xdr:cNvPr id="586" name="楕円 585">
          <a:extLst>
            <a:ext uri="{FF2B5EF4-FFF2-40B4-BE49-F238E27FC236}">
              <a16:creationId xmlns:a16="http://schemas.microsoft.com/office/drawing/2014/main" id="{00000000-0008-0000-0600-00004A020000}"/>
            </a:ext>
          </a:extLst>
        </xdr:cNvPr>
        <xdr:cNvSpPr/>
      </xdr:nvSpPr>
      <xdr:spPr>
        <a:xfrm>
          <a:off x="1276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59</xdr:row>
      <xdr:rowOff>10177</xdr:rowOff>
    </xdr:from>
    <xdr:ext cx="249299"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268965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88" name="正方形/長方形 587">
          <a:extLst>
            <a:ext uri="{FF2B5EF4-FFF2-40B4-BE49-F238E27FC236}">
              <a16:creationId xmlns:a16="http://schemas.microsoft.com/office/drawing/2014/main" id="{00000000-0008-0000-0600-00004C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89" name="正方形/長方形 588">
          <a:extLst>
            <a:ext uri="{FF2B5EF4-FFF2-40B4-BE49-F238E27FC236}">
              <a16:creationId xmlns:a16="http://schemas.microsoft.com/office/drawing/2014/main" id="{00000000-0008-0000-0600-00004D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0" name="正方形/長方形 589">
          <a:extLst>
            <a:ext uri="{FF2B5EF4-FFF2-40B4-BE49-F238E27FC236}">
              <a16:creationId xmlns:a16="http://schemas.microsoft.com/office/drawing/2014/main" id="{00000000-0008-0000-0600-00004E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1" name="正方形/長方形 590">
          <a:extLst>
            <a:ext uri="{FF2B5EF4-FFF2-40B4-BE49-F238E27FC236}">
              <a16:creationId xmlns:a16="http://schemas.microsoft.com/office/drawing/2014/main" id="{00000000-0008-0000-0600-00004F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2" name="正方形/長方形 591">
          <a:extLst>
            <a:ext uri="{FF2B5EF4-FFF2-40B4-BE49-F238E27FC236}">
              <a16:creationId xmlns:a16="http://schemas.microsoft.com/office/drawing/2014/main" id="{00000000-0008-0000-0600-000050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597" name="直線コネクタ 596">
          <a:extLst>
            <a:ext uri="{FF2B5EF4-FFF2-40B4-BE49-F238E27FC236}">
              <a16:creationId xmlns:a16="http://schemas.microsoft.com/office/drawing/2014/main" id="{00000000-0008-0000-0600-000055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598" name="直線コネクタ 597">
          <a:extLst>
            <a:ext uri="{FF2B5EF4-FFF2-40B4-BE49-F238E27FC236}">
              <a16:creationId xmlns:a16="http://schemas.microsoft.com/office/drawing/2014/main" id="{00000000-0008-0000-0600-000056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599" name="テキスト ボックス 598">
          <a:extLst>
            <a:ext uri="{FF2B5EF4-FFF2-40B4-BE49-F238E27FC236}">
              <a16:creationId xmlns:a16="http://schemas.microsoft.com/office/drawing/2014/main" id="{00000000-0008-0000-0600-000057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0" name="直線コネクタ 599">
          <a:extLst>
            <a:ext uri="{FF2B5EF4-FFF2-40B4-BE49-F238E27FC236}">
              <a16:creationId xmlns:a16="http://schemas.microsoft.com/office/drawing/2014/main" id="{00000000-0008-0000-0600-000058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3" name="テキスト ボックス 602">
          <a:extLst>
            <a:ext uri="{FF2B5EF4-FFF2-40B4-BE49-F238E27FC236}">
              <a16:creationId xmlns:a16="http://schemas.microsoft.com/office/drawing/2014/main" id="{00000000-0008-0000-0600-00005B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4" name="直線コネクタ 603">
          <a:extLst>
            <a:ext uri="{FF2B5EF4-FFF2-40B4-BE49-F238E27FC236}">
              <a16:creationId xmlns:a16="http://schemas.microsoft.com/office/drawing/2014/main" id="{00000000-0008-0000-0600-00005C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09" name="テキスト ボックス 608">
          <a:extLst>
            <a:ext uri="{FF2B5EF4-FFF2-40B4-BE49-F238E27FC236}">
              <a16:creationId xmlns:a16="http://schemas.microsoft.com/office/drawing/2014/main" id="{00000000-0008-0000-0600-000061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0" name="公債費グラフ枠">
          <a:extLst>
            <a:ext uri="{FF2B5EF4-FFF2-40B4-BE49-F238E27FC236}">
              <a16:creationId xmlns:a16="http://schemas.microsoft.com/office/drawing/2014/main" id="{00000000-0008-0000-0600-000062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112356</xdr:rowOff>
    </xdr:from>
    <xdr:to>
      <xdr:col>85</xdr:col>
      <xdr:colOff>126364</xdr:colOff>
      <xdr:row>79</xdr:row>
      <xdr:rowOff>43467</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flipV="1">
          <a:off x="16317595" y="12113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47294</xdr:rowOff>
    </xdr:from>
    <xdr:ext cx="378565" cy="259045"/>
    <xdr:sp macro="" textlink="">
      <xdr:nvSpPr>
        <xdr:cNvPr id="612" name="公債費最小値テキスト">
          <a:extLst>
            <a:ext uri="{FF2B5EF4-FFF2-40B4-BE49-F238E27FC236}">
              <a16:creationId xmlns:a16="http://schemas.microsoft.com/office/drawing/2014/main" id="{00000000-0008-0000-0600-000064020000}"/>
            </a:ext>
          </a:extLst>
        </xdr:cNvPr>
        <xdr:cNvSpPr txBox="1"/>
      </xdr:nvSpPr>
      <xdr:spPr>
        <a:xfrm>
          <a:off x="16370300" y="13591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43467</xdr:rowOff>
    </xdr:from>
    <xdr:to>
      <xdr:col>86</xdr:col>
      <xdr:colOff>25400</xdr:colOff>
      <xdr:row>79</xdr:row>
      <xdr:rowOff>43467</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6230600" y="13588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59033</xdr:rowOff>
    </xdr:from>
    <xdr:ext cx="599010" cy="259045"/>
    <xdr:sp macro="" textlink="">
      <xdr:nvSpPr>
        <xdr:cNvPr id="614" name="公債費最大値テキスト">
          <a:extLst>
            <a:ext uri="{FF2B5EF4-FFF2-40B4-BE49-F238E27FC236}">
              <a16:creationId xmlns:a16="http://schemas.microsoft.com/office/drawing/2014/main" id="{00000000-0008-0000-0600-000066020000}"/>
            </a:ext>
          </a:extLst>
        </xdr:cNvPr>
        <xdr:cNvSpPr txBox="1"/>
      </xdr:nvSpPr>
      <xdr:spPr>
        <a:xfrm>
          <a:off x="16370300" y="11889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774,354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112356</xdr:rowOff>
    </xdr:from>
    <xdr:to>
      <xdr:col>86</xdr:col>
      <xdr:colOff>25400</xdr:colOff>
      <xdr:row>70</xdr:row>
      <xdr:rowOff>112356</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6230600" y="12113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39722</xdr:rowOff>
    </xdr:from>
    <xdr:to>
      <xdr:col>85</xdr:col>
      <xdr:colOff>127000</xdr:colOff>
      <xdr:row>78</xdr:row>
      <xdr:rowOff>43754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a:off x="15481300" y="13412822"/>
          <a:ext cx="838200" cy="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76616</xdr:rowOff>
    </xdr:from>
    <xdr:ext cx="599010" cy="259045"/>
    <xdr:sp macro="" textlink="">
      <xdr:nvSpPr>
        <xdr:cNvPr id="617" name="公債費平均値テキスト">
          <a:extLst>
            <a:ext uri="{FF2B5EF4-FFF2-40B4-BE49-F238E27FC236}">
              <a16:creationId xmlns:a16="http://schemas.microsoft.com/office/drawing/2014/main" id="{00000000-0008-0000-0600-000069020000}"/>
            </a:ext>
          </a:extLst>
        </xdr:cNvPr>
        <xdr:cNvSpPr txBox="1"/>
      </xdr:nvSpPr>
      <xdr:spPr>
        <a:xfrm>
          <a:off x="16370300" y="1310681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53739</xdr:rowOff>
    </xdr:from>
    <xdr:to>
      <xdr:col>85</xdr:col>
      <xdr:colOff>177800</xdr:colOff>
      <xdr:row>77</xdr:row>
      <xdr:rowOff>155339</xdr:rowOff>
    </xdr:to>
    <xdr:sp macro="" textlink="">
      <xdr:nvSpPr>
        <xdr:cNvPr id="618" name="フローチャート: 判断 617">
          <a:extLst>
            <a:ext uri="{FF2B5EF4-FFF2-40B4-BE49-F238E27FC236}">
              <a16:creationId xmlns:a16="http://schemas.microsoft.com/office/drawing/2014/main" id="{00000000-0008-0000-0600-00006A020000}"/>
            </a:ext>
          </a:extLst>
        </xdr:cNvPr>
        <xdr:cNvSpPr/>
      </xdr:nvSpPr>
      <xdr:spPr>
        <a:xfrm>
          <a:off x="16268700" y="1325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39722</xdr:rowOff>
    </xdr:from>
    <xdr:to>
      <xdr:col>81</xdr:col>
      <xdr:colOff>50800</xdr:colOff>
      <xdr:row>78</xdr:row>
      <xdr:rowOff>42686</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flipV="1">
          <a:off x="14592300" y="13412822"/>
          <a:ext cx="889000" cy="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58052</xdr:rowOff>
    </xdr:from>
    <xdr:to>
      <xdr:col>81</xdr:col>
      <xdr:colOff>101600</xdr:colOff>
      <xdr:row>77</xdr:row>
      <xdr:rowOff>159652</xdr:rowOff>
    </xdr:to>
    <xdr:sp macro="" textlink="">
      <xdr:nvSpPr>
        <xdr:cNvPr id="620" name="フローチャート: 判断 619">
          <a:extLst>
            <a:ext uri="{FF2B5EF4-FFF2-40B4-BE49-F238E27FC236}">
              <a16:creationId xmlns:a16="http://schemas.microsoft.com/office/drawing/2014/main" id="{00000000-0008-0000-0600-00006C020000}"/>
            </a:ext>
          </a:extLst>
        </xdr:cNvPr>
        <xdr:cNvSpPr/>
      </xdr:nvSpPr>
      <xdr:spPr>
        <a:xfrm>
          <a:off x="15430500" y="13259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4729</xdr:rowOff>
    </xdr:from>
    <xdr:ext cx="599010" cy="259045"/>
    <xdr:sp macro="" textlink="">
      <xdr:nvSpPr>
        <xdr:cNvPr id="621" name="テキスト ボックス 620">
          <a:extLst>
            <a:ext uri="{FF2B5EF4-FFF2-40B4-BE49-F238E27FC236}">
              <a16:creationId xmlns:a16="http://schemas.microsoft.com/office/drawing/2014/main" id="{00000000-0008-0000-0600-00006D020000}"/>
            </a:ext>
          </a:extLst>
        </xdr:cNvPr>
        <xdr:cNvSpPr txBox="1"/>
      </xdr:nvSpPr>
      <xdr:spPr>
        <a:xfrm>
          <a:off x="15181795" y="130349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146,193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78</xdr:row>
      <xdr:rowOff>36523</xdr:rowOff>
    </xdr:from>
    <xdr:to>
      <xdr:col>76</xdr:col>
      <xdr:colOff>114300</xdr:colOff>
      <xdr:row>78</xdr:row>
      <xdr:rowOff>42686</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3703300" y="13409623"/>
          <a:ext cx="889000" cy="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57947</xdr:rowOff>
    </xdr:from>
    <xdr:to>
      <xdr:col>76</xdr:col>
      <xdr:colOff>165100</xdr:colOff>
      <xdr:row>77</xdr:row>
      <xdr:rowOff>159547</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4541500" y="13259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4624</xdr:rowOff>
    </xdr:from>
    <xdr:ext cx="599010" cy="259045"/>
    <xdr:sp macro="" textlink="">
      <xdr:nvSpPr>
        <xdr:cNvPr id="624" name="テキスト ボックス 623">
          <a:extLst>
            <a:ext uri="{FF2B5EF4-FFF2-40B4-BE49-F238E27FC236}">
              <a16:creationId xmlns:a16="http://schemas.microsoft.com/office/drawing/2014/main" id="{00000000-0008-0000-0600-000070020000}"/>
            </a:ext>
          </a:extLst>
        </xdr:cNvPr>
        <xdr:cNvSpPr txBox="1"/>
      </xdr:nvSpPr>
      <xdr:spPr>
        <a:xfrm>
          <a:off x="14292795" y="130348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36523</xdr:rowOff>
    </xdr:from>
    <xdr:to>
      <xdr:col>71</xdr:col>
      <xdr:colOff>177800</xdr:colOff>
      <xdr:row>78</xdr:row>
      <xdr:rowOff>37063</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2814300" y="13409623"/>
          <a:ext cx="889000" cy="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52620</xdr:rowOff>
    </xdr:from>
    <xdr:to>
      <xdr:col>72</xdr:col>
      <xdr:colOff>38100</xdr:colOff>
      <xdr:row>77</xdr:row>
      <xdr:rowOff>154220</xdr:rowOff>
    </xdr:to>
    <xdr:sp macro="" textlink="">
      <xdr:nvSpPr>
        <xdr:cNvPr id="626" name="フローチャート: 判断 625">
          <a:extLst>
            <a:ext uri="{FF2B5EF4-FFF2-40B4-BE49-F238E27FC236}">
              <a16:creationId xmlns:a16="http://schemas.microsoft.com/office/drawing/2014/main" id="{00000000-0008-0000-0600-000072020000}"/>
            </a:ext>
          </a:extLst>
        </xdr:cNvPr>
        <xdr:cNvSpPr/>
      </xdr:nvSpPr>
      <xdr:spPr>
        <a:xfrm>
          <a:off x="13652500" y="13254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75</xdr:row>
      <xdr:rowOff>170747</xdr:rowOff>
    </xdr:from>
    <xdr:ext cx="599010" cy="259045"/>
    <xdr:sp macro="" textlink="">
      <xdr:nvSpPr>
        <xdr:cNvPr id="627" name="テキスト ボックス 626">
          <a:extLst>
            <a:ext uri="{FF2B5EF4-FFF2-40B4-BE49-F238E27FC236}">
              <a16:creationId xmlns:a16="http://schemas.microsoft.com/office/drawing/2014/main" id="{00000000-0008-0000-0600-000073020000}"/>
            </a:ext>
          </a:extLst>
        </xdr:cNvPr>
        <xdr:cNvSpPr txBox="1"/>
      </xdr:nvSpPr>
      <xdr:spPr>
        <a:xfrm>
          <a:off x="13403795" y="13029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41391</xdr:rowOff>
    </xdr:from>
    <xdr:to>
      <xdr:col>67</xdr:col>
      <xdr:colOff>101600</xdr:colOff>
      <xdr:row>77</xdr:row>
      <xdr:rowOff>142991</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2763500" y="13243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75</xdr:row>
      <xdr:rowOff>159518</xdr:rowOff>
    </xdr:from>
    <xdr:ext cx="599010"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2514795" y="13018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1" name="テキスト ボックス 630">
          <a:extLst>
            <a:ext uri="{FF2B5EF4-FFF2-40B4-BE49-F238E27FC236}">
              <a16:creationId xmlns:a16="http://schemas.microsoft.com/office/drawing/2014/main" id="{00000000-0008-0000-0600-000077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164404</xdr:rowOff>
    </xdr:from>
    <xdr:to>
      <xdr:col>85</xdr:col>
      <xdr:colOff>177800</xdr:colOff>
      <xdr:row>78</xdr:row>
      <xdr:rowOff>94554</xdr:rowOff>
    </xdr:to>
    <xdr:sp macro="" textlink="">
      <xdr:nvSpPr>
        <xdr:cNvPr id="635" name="楕円 634">
          <a:extLst>
            <a:ext uri="{FF2B5EF4-FFF2-40B4-BE49-F238E27FC236}">
              <a16:creationId xmlns:a16="http://schemas.microsoft.com/office/drawing/2014/main" id="{00000000-0008-0000-0600-00007B020000}"/>
            </a:ext>
          </a:extLst>
        </xdr:cNvPr>
        <xdr:cNvSpPr/>
      </xdr:nvSpPr>
      <xdr:spPr>
        <a:xfrm>
          <a:off x="16268700" y="13366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142831</xdr:rowOff>
    </xdr:from>
    <xdr:ext cx="534377" cy="259045"/>
    <xdr:sp macro="" textlink="">
      <xdr:nvSpPr>
        <xdr:cNvPr id="636" name="公債費該当値テキスト">
          <a:extLst>
            <a:ext uri="{FF2B5EF4-FFF2-40B4-BE49-F238E27FC236}">
              <a16:creationId xmlns:a16="http://schemas.microsoft.com/office/drawing/2014/main" id="{00000000-0008-0000-0600-00007C020000}"/>
            </a:ext>
          </a:extLst>
        </xdr:cNvPr>
        <xdr:cNvSpPr txBox="1"/>
      </xdr:nvSpPr>
      <xdr:spPr>
        <a:xfrm>
          <a:off x="16370300" y="13344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160372</xdr:rowOff>
    </xdr:from>
    <xdr:to>
      <xdr:col>81</xdr:col>
      <xdr:colOff>101600</xdr:colOff>
      <xdr:row>78</xdr:row>
      <xdr:rowOff>90522</xdr:rowOff>
    </xdr:to>
    <xdr:sp macro="" textlink="">
      <xdr:nvSpPr>
        <xdr:cNvPr id="637" name="楕円 636">
          <a:extLst>
            <a:ext uri="{FF2B5EF4-FFF2-40B4-BE49-F238E27FC236}">
              <a16:creationId xmlns:a16="http://schemas.microsoft.com/office/drawing/2014/main" id="{00000000-0008-0000-0600-00007D020000}"/>
            </a:ext>
          </a:extLst>
        </xdr:cNvPr>
        <xdr:cNvSpPr/>
      </xdr:nvSpPr>
      <xdr:spPr>
        <a:xfrm>
          <a:off x="15430500" y="13362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78</xdr:row>
      <xdr:rowOff>81649</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5214111" y="13454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163336</xdr:rowOff>
    </xdr:from>
    <xdr:to>
      <xdr:col>76</xdr:col>
      <xdr:colOff>165100</xdr:colOff>
      <xdr:row>78</xdr:row>
      <xdr:rowOff>93486</xdr:rowOff>
    </xdr:to>
    <xdr:sp macro="" textlink="">
      <xdr:nvSpPr>
        <xdr:cNvPr id="639" name="楕円 638">
          <a:extLst>
            <a:ext uri="{FF2B5EF4-FFF2-40B4-BE49-F238E27FC236}">
              <a16:creationId xmlns:a16="http://schemas.microsoft.com/office/drawing/2014/main" id="{00000000-0008-0000-0600-00007F020000}"/>
            </a:ext>
          </a:extLst>
        </xdr:cNvPr>
        <xdr:cNvSpPr/>
      </xdr:nvSpPr>
      <xdr:spPr>
        <a:xfrm>
          <a:off x="14541500" y="13364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78</xdr:row>
      <xdr:rowOff>84613</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4325111" y="13457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157173</xdr:rowOff>
    </xdr:from>
    <xdr:to>
      <xdr:col>72</xdr:col>
      <xdr:colOff>38100</xdr:colOff>
      <xdr:row>78</xdr:row>
      <xdr:rowOff>87323</xdr:rowOff>
    </xdr:to>
    <xdr:sp macro="" textlink="">
      <xdr:nvSpPr>
        <xdr:cNvPr id="641" name="楕円 640">
          <a:extLst>
            <a:ext uri="{FF2B5EF4-FFF2-40B4-BE49-F238E27FC236}">
              <a16:creationId xmlns:a16="http://schemas.microsoft.com/office/drawing/2014/main" id="{00000000-0008-0000-0600-000081020000}"/>
            </a:ext>
          </a:extLst>
        </xdr:cNvPr>
        <xdr:cNvSpPr/>
      </xdr:nvSpPr>
      <xdr:spPr>
        <a:xfrm>
          <a:off x="13652500" y="1335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78</xdr:row>
      <xdr:rowOff>78450</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436111" y="1345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157713</xdr:rowOff>
    </xdr:from>
    <xdr:to>
      <xdr:col>67</xdr:col>
      <xdr:colOff>101600</xdr:colOff>
      <xdr:row>78</xdr:row>
      <xdr:rowOff>87863</xdr:rowOff>
    </xdr:to>
    <xdr:sp macro="" textlink="">
      <xdr:nvSpPr>
        <xdr:cNvPr id="643" name="楕円 642">
          <a:extLst>
            <a:ext uri="{FF2B5EF4-FFF2-40B4-BE49-F238E27FC236}">
              <a16:creationId xmlns:a16="http://schemas.microsoft.com/office/drawing/2014/main" id="{00000000-0008-0000-0600-000083020000}"/>
            </a:ext>
          </a:extLst>
        </xdr:cNvPr>
        <xdr:cNvSpPr/>
      </xdr:nvSpPr>
      <xdr:spPr>
        <a:xfrm>
          <a:off x="12763500" y="1335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78990</xdr:rowOff>
    </xdr:from>
    <xdr:ext cx="534377"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2547111" y="13452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45" name="正方形/長方形 644">
          <a:extLst>
            <a:ext uri="{FF2B5EF4-FFF2-40B4-BE49-F238E27FC236}">
              <a16:creationId xmlns:a16="http://schemas.microsoft.com/office/drawing/2014/main" id="{00000000-0008-0000-0600-000085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46" name="正方形/長方形 645">
          <a:extLst>
            <a:ext uri="{FF2B5EF4-FFF2-40B4-BE49-F238E27FC236}">
              <a16:creationId xmlns:a16="http://schemas.microsoft.com/office/drawing/2014/main" id="{00000000-0008-0000-0600-000086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47" name="正方形/長方形 646">
          <a:extLst>
            <a:ext uri="{FF2B5EF4-FFF2-40B4-BE49-F238E27FC236}">
              <a16:creationId xmlns:a16="http://schemas.microsoft.com/office/drawing/2014/main" id="{00000000-0008-0000-0600-000087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48" name="正方形/長方形 647">
          <a:extLst>
            <a:ext uri="{FF2B5EF4-FFF2-40B4-BE49-F238E27FC236}">
              <a16:creationId xmlns:a16="http://schemas.microsoft.com/office/drawing/2014/main" id="{00000000-0008-0000-0600-000088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49" name="正方形/長方形 648">
          <a:extLst>
            <a:ext uri="{FF2B5EF4-FFF2-40B4-BE49-F238E27FC236}">
              <a16:creationId xmlns:a16="http://schemas.microsoft.com/office/drawing/2014/main" id="{00000000-0008-0000-0600-000089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4" name="直線コネクタ 653">
          <a:extLst>
            <a:ext uri="{FF2B5EF4-FFF2-40B4-BE49-F238E27FC236}">
              <a16:creationId xmlns:a16="http://schemas.microsoft.com/office/drawing/2014/main" id="{00000000-0008-0000-0600-00008E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55" name="直線コネクタ 654">
          <a:extLst>
            <a:ext uri="{FF2B5EF4-FFF2-40B4-BE49-F238E27FC236}">
              <a16:creationId xmlns:a16="http://schemas.microsoft.com/office/drawing/2014/main" id="{00000000-0008-0000-0600-00008F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56" name="テキスト ボックス 655">
          <a:extLst>
            <a:ext uri="{FF2B5EF4-FFF2-40B4-BE49-F238E27FC236}">
              <a16:creationId xmlns:a16="http://schemas.microsoft.com/office/drawing/2014/main" id="{00000000-0008-0000-0600-000090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57" name="直線コネクタ 656">
          <a:extLst>
            <a:ext uri="{FF2B5EF4-FFF2-40B4-BE49-F238E27FC236}">
              <a16:creationId xmlns:a16="http://schemas.microsoft.com/office/drawing/2014/main" id="{00000000-0008-0000-0600-000091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95</xdr:row>
      <xdr:rowOff>54627</xdr:rowOff>
    </xdr:from>
    <xdr:ext cx="595419" cy="259045"/>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92</xdr:row>
      <xdr:rowOff>111777</xdr:rowOff>
    </xdr:from>
    <xdr:ext cx="685572" cy="259045"/>
    <xdr:sp macro="" textlink="">
      <xdr:nvSpPr>
        <xdr:cNvPr id="660" name="テキスト ボックス 659">
          <a:extLst>
            <a:ext uri="{FF2B5EF4-FFF2-40B4-BE49-F238E27FC236}">
              <a16:creationId xmlns:a16="http://schemas.microsoft.com/office/drawing/2014/main" id="{00000000-0008-0000-0600-000094020000}"/>
            </a:ext>
          </a:extLst>
        </xdr:cNvPr>
        <xdr:cNvSpPr txBox="1"/>
      </xdr:nvSpPr>
      <xdr:spPr>
        <a:xfrm>
          <a:off x="11760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61" name="直線コネクタ 660">
          <a:extLst>
            <a:ext uri="{FF2B5EF4-FFF2-40B4-BE49-F238E27FC236}">
              <a16:creationId xmlns:a16="http://schemas.microsoft.com/office/drawing/2014/main" id="{00000000-0008-0000-0600-000095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168927</xdr:rowOff>
    </xdr:from>
    <xdr:ext cx="685572" cy="259045"/>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1760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65" name="積立金グラフ枠">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47126</xdr:rowOff>
    </xdr:from>
    <xdr:to>
      <xdr:col>85</xdr:col>
      <xdr:colOff>126364</xdr:colOff>
      <xdr:row>98</xdr:row>
      <xdr:rowOff>138898</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flipV="1">
          <a:off x="16317595" y="15477626"/>
          <a:ext cx="1269" cy="14633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142725</xdr:rowOff>
    </xdr:from>
    <xdr:ext cx="378565" cy="259045"/>
    <xdr:sp macro="" textlink="">
      <xdr:nvSpPr>
        <xdr:cNvPr id="667" name="積立金最小値テキスト">
          <a:extLst>
            <a:ext uri="{FF2B5EF4-FFF2-40B4-BE49-F238E27FC236}">
              <a16:creationId xmlns:a16="http://schemas.microsoft.com/office/drawing/2014/main" id="{00000000-0008-0000-0600-00009B020000}"/>
            </a:ext>
          </a:extLst>
        </xdr:cNvPr>
        <xdr:cNvSpPr txBox="1"/>
      </xdr:nvSpPr>
      <xdr:spPr>
        <a:xfrm>
          <a:off x="16370300" y="169448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138898</xdr:rowOff>
    </xdr:from>
    <xdr:to>
      <xdr:col>86</xdr:col>
      <xdr:colOff>25400</xdr:colOff>
      <xdr:row>98</xdr:row>
      <xdr:rowOff>138898</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6230600" y="169409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165253</xdr:rowOff>
    </xdr:from>
    <xdr:ext cx="690189" cy="259045"/>
    <xdr:sp macro="" textlink="">
      <xdr:nvSpPr>
        <xdr:cNvPr id="669" name="積立金最大値テキスト">
          <a:extLst>
            <a:ext uri="{FF2B5EF4-FFF2-40B4-BE49-F238E27FC236}">
              <a16:creationId xmlns:a16="http://schemas.microsoft.com/office/drawing/2014/main" id="{00000000-0008-0000-0600-00009D020000}"/>
            </a:ext>
          </a:extLst>
        </xdr:cNvPr>
        <xdr:cNvSpPr txBox="1"/>
      </xdr:nvSpPr>
      <xdr:spPr>
        <a:xfrm>
          <a:off x="16370300" y="152528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1,601,241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90</xdr:row>
      <xdr:rowOff>47126</xdr:rowOff>
    </xdr:from>
    <xdr:to>
      <xdr:col>86</xdr:col>
      <xdr:colOff>25400</xdr:colOff>
      <xdr:row>90</xdr:row>
      <xdr:rowOff>47126</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6230600" y="15477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24637</xdr:rowOff>
    </xdr:from>
    <xdr:to>
      <xdr:col>85</xdr:col>
      <xdr:colOff>127000</xdr:colOff>
      <xdr:row>98</xdr:row>
      <xdr:rowOff>50538</xdr:rowOff>
    </xdr:to>
    <xdr:cxnSp macro="">
      <xdr:nvCxnSpPr>
        <xdr:cNvPr id="671" name="直線コネクタ 670">
          <a:extLst>
            <a:ext uri="{FF2B5EF4-FFF2-40B4-BE49-F238E27FC236}">
              <a16:creationId xmlns:a16="http://schemas.microsoft.com/office/drawing/2014/main" id="{00000000-0008-0000-0600-00009F020000}"/>
            </a:ext>
          </a:extLst>
        </xdr:cNvPr>
        <xdr:cNvCxnSpPr/>
      </xdr:nvCxnSpPr>
      <xdr:spPr>
        <a:xfrm>
          <a:off x="15481300" y="16826737"/>
          <a:ext cx="838200" cy="259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164456</xdr:rowOff>
    </xdr:from>
    <xdr:ext cx="534377" cy="259045"/>
    <xdr:sp macro="" textlink="">
      <xdr:nvSpPr>
        <xdr:cNvPr id="672" name="積立金平均値テキスト">
          <a:extLst>
            <a:ext uri="{FF2B5EF4-FFF2-40B4-BE49-F238E27FC236}">
              <a16:creationId xmlns:a16="http://schemas.microsoft.com/office/drawing/2014/main" id="{00000000-0008-0000-0600-0000A0020000}"/>
            </a:ext>
          </a:extLst>
        </xdr:cNvPr>
        <xdr:cNvSpPr txBox="1"/>
      </xdr:nvSpPr>
      <xdr:spPr>
        <a:xfrm>
          <a:off x="16370300" y="167951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14579</xdr:rowOff>
    </xdr:from>
    <xdr:to>
      <xdr:col>85</xdr:col>
      <xdr:colOff>177800</xdr:colOff>
      <xdr:row>98</xdr:row>
      <xdr:rowOff>116179</xdr:rowOff>
    </xdr:to>
    <xdr:sp macro="" textlink="">
      <xdr:nvSpPr>
        <xdr:cNvPr id="673" name="フローチャート: 判断 672">
          <a:extLst>
            <a:ext uri="{FF2B5EF4-FFF2-40B4-BE49-F238E27FC236}">
              <a16:creationId xmlns:a16="http://schemas.microsoft.com/office/drawing/2014/main" id="{00000000-0008-0000-0600-0000A1020000}"/>
            </a:ext>
          </a:extLst>
        </xdr:cNvPr>
        <xdr:cNvSpPr/>
      </xdr:nvSpPr>
      <xdr:spPr>
        <a:xfrm>
          <a:off x="16268700" y="168166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24637</xdr:rowOff>
    </xdr:from>
    <xdr:to>
      <xdr:col>81</xdr:col>
      <xdr:colOff>50800</xdr:colOff>
      <xdr:row>98</xdr:row>
      <xdr:rowOff>50828</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flipV="1">
          <a:off x="14592300" y="16826737"/>
          <a:ext cx="889000" cy="2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23681</xdr:rowOff>
    </xdr:from>
    <xdr:to>
      <xdr:col>81</xdr:col>
      <xdr:colOff>101600</xdr:colOff>
      <xdr:row>98</xdr:row>
      <xdr:rowOff>125281</xdr:rowOff>
    </xdr:to>
    <xdr:sp macro="" textlink="">
      <xdr:nvSpPr>
        <xdr:cNvPr id="675" name="フローチャート: 判断 674">
          <a:extLst>
            <a:ext uri="{FF2B5EF4-FFF2-40B4-BE49-F238E27FC236}">
              <a16:creationId xmlns:a16="http://schemas.microsoft.com/office/drawing/2014/main" id="{00000000-0008-0000-0600-0000A3020000}"/>
            </a:ext>
          </a:extLst>
        </xdr:cNvPr>
        <xdr:cNvSpPr/>
      </xdr:nvSpPr>
      <xdr:spPr>
        <a:xfrm>
          <a:off x="15430500" y="16825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116408</xdr:rowOff>
    </xdr:from>
    <xdr:ext cx="534377" cy="259045"/>
    <xdr:sp macro="" textlink="">
      <xdr:nvSpPr>
        <xdr:cNvPr id="676" name="テキスト ボックス 675">
          <a:extLst>
            <a:ext uri="{FF2B5EF4-FFF2-40B4-BE49-F238E27FC236}">
              <a16:creationId xmlns:a16="http://schemas.microsoft.com/office/drawing/2014/main" id="{00000000-0008-0000-0600-0000A4020000}"/>
            </a:ext>
          </a:extLst>
        </xdr:cNvPr>
        <xdr:cNvSpPr txBox="1"/>
      </xdr:nvSpPr>
      <xdr:spPr>
        <a:xfrm>
          <a:off x="15214111" y="169185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50828</xdr:rowOff>
    </xdr:from>
    <xdr:to>
      <xdr:col>76</xdr:col>
      <xdr:colOff>114300</xdr:colOff>
      <xdr:row>98</xdr:row>
      <xdr:rowOff>70261</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3703300" y="16852928"/>
          <a:ext cx="889000" cy="1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16246</xdr:rowOff>
    </xdr:from>
    <xdr:to>
      <xdr:col>76</xdr:col>
      <xdr:colOff>165100</xdr:colOff>
      <xdr:row>98</xdr:row>
      <xdr:rowOff>117846</xdr:rowOff>
    </xdr:to>
    <xdr:sp macro="" textlink="">
      <xdr:nvSpPr>
        <xdr:cNvPr id="678" name="フローチャート: 判断 677">
          <a:extLst>
            <a:ext uri="{FF2B5EF4-FFF2-40B4-BE49-F238E27FC236}">
              <a16:creationId xmlns:a16="http://schemas.microsoft.com/office/drawing/2014/main" id="{00000000-0008-0000-0600-0000A6020000}"/>
            </a:ext>
          </a:extLst>
        </xdr:cNvPr>
        <xdr:cNvSpPr/>
      </xdr:nvSpPr>
      <xdr:spPr>
        <a:xfrm>
          <a:off x="14541500" y="16818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108973</xdr:rowOff>
    </xdr:from>
    <xdr:ext cx="534377"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4325111" y="169110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70261</xdr:rowOff>
    </xdr:from>
    <xdr:to>
      <xdr:col>71</xdr:col>
      <xdr:colOff>177800</xdr:colOff>
      <xdr:row>98</xdr:row>
      <xdr:rowOff>74857</xdr:rowOff>
    </xdr:to>
    <xdr:cxnSp macro="">
      <xdr:nvCxnSpPr>
        <xdr:cNvPr id="680" name="直線コネクタ 679">
          <a:extLst>
            <a:ext uri="{FF2B5EF4-FFF2-40B4-BE49-F238E27FC236}">
              <a16:creationId xmlns:a16="http://schemas.microsoft.com/office/drawing/2014/main" id="{00000000-0008-0000-0600-0000A8020000}"/>
            </a:ext>
          </a:extLst>
        </xdr:cNvPr>
        <xdr:cNvCxnSpPr/>
      </xdr:nvCxnSpPr>
      <xdr:spPr>
        <a:xfrm flipV="1">
          <a:off x="12814300" y="16872361"/>
          <a:ext cx="889000" cy="4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28533</xdr:rowOff>
    </xdr:from>
    <xdr:to>
      <xdr:col>72</xdr:col>
      <xdr:colOff>38100</xdr:colOff>
      <xdr:row>98</xdr:row>
      <xdr:rowOff>130133</xdr:rowOff>
    </xdr:to>
    <xdr:sp macro="" textlink="">
      <xdr:nvSpPr>
        <xdr:cNvPr id="681" name="フローチャート: 判断 680">
          <a:extLst>
            <a:ext uri="{FF2B5EF4-FFF2-40B4-BE49-F238E27FC236}">
              <a16:creationId xmlns:a16="http://schemas.microsoft.com/office/drawing/2014/main" id="{00000000-0008-0000-0600-0000A9020000}"/>
            </a:ext>
          </a:extLst>
        </xdr:cNvPr>
        <xdr:cNvSpPr/>
      </xdr:nvSpPr>
      <xdr:spPr>
        <a:xfrm>
          <a:off x="13652500" y="16830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121260</xdr:rowOff>
    </xdr:from>
    <xdr:ext cx="534377" cy="259045"/>
    <xdr:sp macro="" textlink="">
      <xdr:nvSpPr>
        <xdr:cNvPr id="682" name="テキスト ボックス 681">
          <a:extLst>
            <a:ext uri="{FF2B5EF4-FFF2-40B4-BE49-F238E27FC236}">
              <a16:creationId xmlns:a16="http://schemas.microsoft.com/office/drawing/2014/main" id="{00000000-0008-0000-0600-0000AA020000}"/>
            </a:ext>
          </a:extLst>
        </xdr:cNvPr>
        <xdr:cNvSpPr txBox="1"/>
      </xdr:nvSpPr>
      <xdr:spPr>
        <a:xfrm>
          <a:off x="13436111" y="16923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66,018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11641</xdr:rowOff>
    </xdr:from>
    <xdr:to>
      <xdr:col>67</xdr:col>
      <xdr:colOff>101600</xdr:colOff>
      <xdr:row>98</xdr:row>
      <xdr:rowOff>113241</xdr:rowOff>
    </xdr:to>
    <xdr:sp macro="" textlink="">
      <xdr:nvSpPr>
        <xdr:cNvPr id="683" name="フローチャート: 判断 682">
          <a:extLst>
            <a:ext uri="{FF2B5EF4-FFF2-40B4-BE49-F238E27FC236}">
              <a16:creationId xmlns:a16="http://schemas.microsoft.com/office/drawing/2014/main" id="{00000000-0008-0000-0600-0000AB020000}"/>
            </a:ext>
          </a:extLst>
        </xdr:cNvPr>
        <xdr:cNvSpPr/>
      </xdr:nvSpPr>
      <xdr:spPr>
        <a:xfrm>
          <a:off x="12763500" y="16813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129768</xdr:rowOff>
    </xdr:from>
    <xdr:ext cx="534377" cy="259045"/>
    <xdr:sp macro="" textlink="">
      <xdr:nvSpPr>
        <xdr:cNvPr id="684" name="テキスト ボックス 683">
          <a:extLst>
            <a:ext uri="{FF2B5EF4-FFF2-40B4-BE49-F238E27FC236}">
              <a16:creationId xmlns:a16="http://schemas.microsoft.com/office/drawing/2014/main" id="{00000000-0008-0000-0600-0000AC020000}"/>
            </a:ext>
          </a:extLst>
        </xdr:cNvPr>
        <xdr:cNvSpPr txBox="1"/>
      </xdr:nvSpPr>
      <xdr:spPr>
        <a:xfrm>
          <a:off x="12547111" y="16588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85" name="テキスト ボックス 684">
          <a:extLst>
            <a:ext uri="{FF2B5EF4-FFF2-40B4-BE49-F238E27FC236}">
              <a16:creationId xmlns:a16="http://schemas.microsoft.com/office/drawing/2014/main" id="{00000000-0008-0000-0600-0000AD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88" name="テキスト ボックス 687">
          <a:extLst>
            <a:ext uri="{FF2B5EF4-FFF2-40B4-BE49-F238E27FC236}">
              <a16:creationId xmlns:a16="http://schemas.microsoft.com/office/drawing/2014/main" id="{00000000-0008-0000-0600-0000B0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171188</xdr:rowOff>
    </xdr:from>
    <xdr:to>
      <xdr:col>85</xdr:col>
      <xdr:colOff>177800</xdr:colOff>
      <xdr:row>98</xdr:row>
      <xdr:rowOff>101338</xdr:rowOff>
    </xdr:to>
    <xdr:sp macro="" textlink="">
      <xdr:nvSpPr>
        <xdr:cNvPr id="690" name="楕円 689">
          <a:extLst>
            <a:ext uri="{FF2B5EF4-FFF2-40B4-BE49-F238E27FC236}">
              <a16:creationId xmlns:a16="http://schemas.microsoft.com/office/drawing/2014/main" id="{00000000-0008-0000-0600-0000B2020000}"/>
            </a:ext>
          </a:extLst>
        </xdr:cNvPr>
        <xdr:cNvSpPr/>
      </xdr:nvSpPr>
      <xdr:spPr>
        <a:xfrm>
          <a:off x="16268700" y="16801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130565</xdr:rowOff>
    </xdr:from>
    <xdr:ext cx="534377" cy="259045"/>
    <xdr:sp macro="" textlink="">
      <xdr:nvSpPr>
        <xdr:cNvPr id="691" name="積立金該当値テキスト">
          <a:extLst>
            <a:ext uri="{FF2B5EF4-FFF2-40B4-BE49-F238E27FC236}">
              <a16:creationId xmlns:a16="http://schemas.microsoft.com/office/drawing/2014/main" id="{00000000-0008-0000-0600-0000B3020000}"/>
            </a:ext>
          </a:extLst>
        </xdr:cNvPr>
        <xdr:cNvSpPr txBox="1"/>
      </xdr:nvSpPr>
      <xdr:spPr>
        <a:xfrm>
          <a:off x="16370300" y="16589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145287</xdr:rowOff>
    </xdr:from>
    <xdr:to>
      <xdr:col>81</xdr:col>
      <xdr:colOff>101600</xdr:colOff>
      <xdr:row>98</xdr:row>
      <xdr:rowOff>75437</xdr:rowOff>
    </xdr:to>
    <xdr:sp macro="" textlink="">
      <xdr:nvSpPr>
        <xdr:cNvPr id="692" name="楕円 691">
          <a:extLst>
            <a:ext uri="{FF2B5EF4-FFF2-40B4-BE49-F238E27FC236}">
              <a16:creationId xmlns:a16="http://schemas.microsoft.com/office/drawing/2014/main" id="{00000000-0008-0000-0600-0000B4020000}"/>
            </a:ext>
          </a:extLst>
        </xdr:cNvPr>
        <xdr:cNvSpPr/>
      </xdr:nvSpPr>
      <xdr:spPr>
        <a:xfrm>
          <a:off x="15430500" y="1677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91964</xdr:rowOff>
    </xdr:from>
    <xdr:ext cx="59901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181795" y="16551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125,834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28</xdr:rowOff>
    </xdr:from>
    <xdr:to>
      <xdr:col>76</xdr:col>
      <xdr:colOff>165100</xdr:colOff>
      <xdr:row>98</xdr:row>
      <xdr:rowOff>101628</xdr:rowOff>
    </xdr:to>
    <xdr:sp macro="" textlink="">
      <xdr:nvSpPr>
        <xdr:cNvPr id="694" name="楕円 693">
          <a:extLst>
            <a:ext uri="{FF2B5EF4-FFF2-40B4-BE49-F238E27FC236}">
              <a16:creationId xmlns:a16="http://schemas.microsoft.com/office/drawing/2014/main" id="{00000000-0008-0000-0600-0000B6020000}"/>
            </a:ext>
          </a:extLst>
        </xdr:cNvPr>
        <xdr:cNvSpPr/>
      </xdr:nvSpPr>
      <xdr:spPr>
        <a:xfrm>
          <a:off x="14541500" y="16802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118155</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4325111" y="16577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19461</xdr:rowOff>
    </xdr:from>
    <xdr:to>
      <xdr:col>72</xdr:col>
      <xdr:colOff>38100</xdr:colOff>
      <xdr:row>98</xdr:row>
      <xdr:rowOff>121061</xdr:rowOff>
    </xdr:to>
    <xdr:sp macro="" textlink="">
      <xdr:nvSpPr>
        <xdr:cNvPr id="696" name="楕円 695">
          <a:extLst>
            <a:ext uri="{FF2B5EF4-FFF2-40B4-BE49-F238E27FC236}">
              <a16:creationId xmlns:a16="http://schemas.microsoft.com/office/drawing/2014/main" id="{00000000-0008-0000-0600-0000B8020000}"/>
            </a:ext>
          </a:extLst>
        </xdr:cNvPr>
        <xdr:cNvSpPr/>
      </xdr:nvSpPr>
      <xdr:spPr>
        <a:xfrm>
          <a:off x="13652500" y="16821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137588</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596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24057</xdr:rowOff>
    </xdr:from>
    <xdr:to>
      <xdr:col>67</xdr:col>
      <xdr:colOff>101600</xdr:colOff>
      <xdr:row>98</xdr:row>
      <xdr:rowOff>125657</xdr:rowOff>
    </xdr:to>
    <xdr:sp macro="" textlink="">
      <xdr:nvSpPr>
        <xdr:cNvPr id="698" name="楕円 697">
          <a:extLst>
            <a:ext uri="{FF2B5EF4-FFF2-40B4-BE49-F238E27FC236}">
              <a16:creationId xmlns:a16="http://schemas.microsoft.com/office/drawing/2014/main" id="{00000000-0008-0000-0600-0000BA020000}"/>
            </a:ext>
          </a:extLst>
        </xdr:cNvPr>
        <xdr:cNvSpPr/>
      </xdr:nvSpPr>
      <xdr:spPr>
        <a:xfrm>
          <a:off x="12763500" y="1682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116784</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91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0" name="正方形/長方形 699">
          <a:extLst>
            <a:ext uri="{FF2B5EF4-FFF2-40B4-BE49-F238E27FC236}">
              <a16:creationId xmlns:a16="http://schemas.microsoft.com/office/drawing/2014/main" id="{00000000-0008-0000-0600-0000BC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1" name="正方形/長方形 700">
          <a:extLst>
            <a:ext uri="{FF2B5EF4-FFF2-40B4-BE49-F238E27FC236}">
              <a16:creationId xmlns:a16="http://schemas.microsoft.com/office/drawing/2014/main" id="{00000000-0008-0000-0600-0000BD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2" name="正方形/長方形 701">
          <a:extLst>
            <a:ext uri="{FF2B5EF4-FFF2-40B4-BE49-F238E27FC236}">
              <a16:creationId xmlns:a16="http://schemas.microsoft.com/office/drawing/2014/main" id="{00000000-0008-0000-0600-0000BE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03" name="正方形/長方形 702">
          <a:extLst>
            <a:ext uri="{FF2B5EF4-FFF2-40B4-BE49-F238E27FC236}">
              <a16:creationId xmlns:a16="http://schemas.microsoft.com/office/drawing/2014/main" id="{00000000-0008-0000-0600-0000BF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04" name="正方形/長方形 703">
          <a:extLst>
            <a:ext uri="{FF2B5EF4-FFF2-40B4-BE49-F238E27FC236}">
              <a16:creationId xmlns:a16="http://schemas.microsoft.com/office/drawing/2014/main" id="{00000000-0008-0000-0600-0000C0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05" name="正方形/長方形 704">
          <a:extLst>
            <a:ext uri="{FF2B5EF4-FFF2-40B4-BE49-F238E27FC236}">
              <a16:creationId xmlns:a16="http://schemas.microsoft.com/office/drawing/2014/main" id="{00000000-0008-0000-0600-0000C1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06" name="正方形/長方形 705">
          <a:extLst>
            <a:ext uri="{FF2B5EF4-FFF2-40B4-BE49-F238E27FC236}">
              <a16:creationId xmlns:a16="http://schemas.microsoft.com/office/drawing/2014/main" id="{00000000-0008-0000-0600-0000C2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09" name="直線コネクタ 708">
          <a:extLst>
            <a:ext uri="{FF2B5EF4-FFF2-40B4-BE49-F238E27FC236}">
              <a16:creationId xmlns:a16="http://schemas.microsoft.com/office/drawing/2014/main" id="{00000000-0008-0000-0600-0000C5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10" name="直線コネクタ 709">
          <a:extLst>
            <a:ext uri="{FF2B5EF4-FFF2-40B4-BE49-F238E27FC236}">
              <a16:creationId xmlns:a16="http://schemas.microsoft.com/office/drawing/2014/main" id="{00000000-0008-0000-0600-0000C6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11" name="テキスト ボックス 710">
          <a:extLst>
            <a:ext uri="{FF2B5EF4-FFF2-40B4-BE49-F238E27FC236}">
              <a16:creationId xmlns:a16="http://schemas.microsoft.com/office/drawing/2014/main" id="{00000000-0008-0000-0600-0000C7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12" name="直線コネクタ 711">
          <a:extLst>
            <a:ext uri="{FF2B5EF4-FFF2-40B4-BE49-F238E27FC236}">
              <a16:creationId xmlns:a16="http://schemas.microsoft.com/office/drawing/2014/main" id="{00000000-0008-0000-0600-0000C8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13" name="テキスト ボックス 712">
          <a:extLst>
            <a:ext uri="{FF2B5EF4-FFF2-40B4-BE49-F238E27FC236}">
              <a16:creationId xmlns:a16="http://schemas.microsoft.com/office/drawing/2014/main" id="{00000000-0008-0000-0600-0000C9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14" name="直線コネクタ 713">
          <a:extLst>
            <a:ext uri="{FF2B5EF4-FFF2-40B4-BE49-F238E27FC236}">
              <a16:creationId xmlns:a16="http://schemas.microsoft.com/office/drawing/2014/main" id="{00000000-0008-0000-0600-0000CA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17" name="テキスト ボックス 716">
          <a:extLst>
            <a:ext uri="{FF2B5EF4-FFF2-40B4-BE49-F238E27FC236}">
              <a16:creationId xmlns:a16="http://schemas.microsoft.com/office/drawing/2014/main" id="{00000000-0008-0000-0600-0000CD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18" name="直線コネクタ 717">
          <a:extLst>
            <a:ext uri="{FF2B5EF4-FFF2-40B4-BE49-F238E27FC236}">
              <a16:creationId xmlns:a16="http://schemas.microsoft.com/office/drawing/2014/main" id="{00000000-0008-0000-0600-0000CE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0" name="投資及び出資金グラフ枠">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38407</xdr:rowOff>
    </xdr:from>
    <xdr:to>
      <xdr:col>116</xdr:col>
      <xdr:colOff>62864</xdr:colOff>
      <xdr:row>38</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flipV="1">
          <a:off x="22159595" y="5181907"/>
          <a:ext cx="1269" cy="14728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1366</xdr:rowOff>
    </xdr:from>
    <xdr:ext cx="249299" cy="259045"/>
    <xdr:sp macro="" textlink="">
      <xdr:nvSpPr>
        <xdr:cNvPr id="722" name="投資及び出資金最小値テキスト">
          <a:extLst>
            <a:ext uri="{FF2B5EF4-FFF2-40B4-BE49-F238E27FC236}">
              <a16:creationId xmlns:a16="http://schemas.microsoft.com/office/drawing/2014/main" id="{00000000-0008-0000-0600-0000D2020000}"/>
            </a:ext>
          </a:extLst>
        </xdr:cNvPr>
        <xdr:cNvSpPr txBox="1"/>
      </xdr:nvSpPr>
      <xdr:spPr>
        <a:xfrm>
          <a:off x="22212300" y="6687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156534</xdr:rowOff>
    </xdr:from>
    <xdr:ext cx="534377" cy="259045"/>
    <xdr:sp macro="" textlink="">
      <xdr:nvSpPr>
        <xdr:cNvPr id="724" name="投資及び出資金最大値テキスト">
          <a:extLst>
            <a:ext uri="{FF2B5EF4-FFF2-40B4-BE49-F238E27FC236}">
              <a16:creationId xmlns:a16="http://schemas.microsoft.com/office/drawing/2014/main" id="{00000000-0008-0000-0600-0000D4020000}"/>
            </a:ext>
          </a:extLst>
        </xdr:cNvPr>
        <xdr:cNvSpPr txBox="1"/>
      </xdr:nvSpPr>
      <xdr:spPr>
        <a:xfrm>
          <a:off x="22212300" y="4957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64,431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38407</xdr:rowOff>
    </xdr:from>
    <xdr:to>
      <xdr:col>116</xdr:col>
      <xdr:colOff>152400</xdr:colOff>
      <xdr:row>30</xdr:row>
      <xdr:rowOff>38407</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22072600" y="51819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26" name="直線コネクタ 725">
          <a:extLst>
            <a:ext uri="{FF2B5EF4-FFF2-40B4-BE49-F238E27FC236}">
              <a16:creationId xmlns:a16="http://schemas.microsoft.com/office/drawing/2014/main" id="{00000000-0008-0000-0600-0000D6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90266</xdr:rowOff>
    </xdr:from>
    <xdr:ext cx="378565" cy="259045"/>
    <xdr:sp macro="" textlink="">
      <xdr:nvSpPr>
        <xdr:cNvPr id="727" name="投資及び出資金平均値テキスト">
          <a:extLst>
            <a:ext uri="{FF2B5EF4-FFF2-40B4-BE49-F238E27FC236}">
              <a16:creationId xmlns:a16="http://schemas.microsoft.com/office/drawing/2014/main" id="{00000000-0008-0000-0600-0000D7020000}"/>
            </a:ext>
          </a:extLst>
        </xdr:cNvPr>
        <xdr:cNvSpPr txBox="1"/>
      </xdr:nvSpPr>
      <xdr:spPr>
        <a:xfrm>
          <a:off x="22212300" y="643391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67389</xdr:rowOff>
    </xdr:from>
    <xdr:to>
      <xdr:col>116</xdr:col>
      <xdr:colOff>114300</xdr:colOff>
      <xdr:row>38</xdr:row>
      <xdr:rowOff>168989</xdr:rowOff>
    </xdr:to>
    <xdr:sp macro="" textlink="">
      <xdr:nvSpPr>
        <xdr:cNvPr id="728" name="フローチャート: 判断 727">
          <a:extLst>
            <a:ext uri="{FF2B5EF4-FFF2-40B4-BE49-F238E27FC236}">
              <a16:creationId xmlns:a16="http://schemas.microsoft.com/office/drawing/2014/main" id="{00000000-0008-0000-0600-0000D8020000}"/>
            </a:ext>
          </a:extLst>
        </xdr:cNvPr>
        <xdr:cNvSpPr/>
      </xdr:nvSpPr>
      <xdr:spPr>
        <a:xfrm>
          <a:off x="22110700" y="6582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50267</xdr:rowOff>
    </xdr:from>
    <xdr:to>
      <xdr:col>112</xdr:col>
      <xdr:colOff>38100</xdr:colOff>
      <xdr:row>38</xdr:row>
      <xdr:rowOff>151867</xdr:rowOff>
    </xdr:to>
    <xdr:sp macro="" textlink="">
      <xdr:nvSpPr>
        <xdr:cNvPr id="730" name="フローチャート: 判断 729">
          <a:extLst>
            <a:ext uri="{FF2B5EF4-FFF2-40B4-BE49-F238E27FC236}">
              <a16:creationId xmlns:a16="http://schemas.microsoft.com/office/drawing/2014/main" id="{00000000-0008-0000-0600-0000DA020000}"/>
            </a:ext>
          </a:extLst>
        </xdr:cNvPr>
        <xdr:cNvSpPr/>
      </xdr:nvSpPr>
      <xdr:spPr>
        <a:xfrm>
          <a:off x="21272500" y="6565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168394</xdr:rowOff>
    </xdr:from>
    <xdr:ext cx="469744" cy="259045"/>
    <xdr:sp macro="" textlink="">
      <xdr:nvSpPr>
        <xdr:cNvPr id="731" name="テキスト ボックス 730">
          <a:extLst>
            <a:ext uri="{FF2B5EF4-FFF2-40B4-BE49-F238E27FC236}">
              <a16:creationId xmlns:a16="http://schemas.microsoft.com/office/drawing/2014/main" id="{00000000-0008-0000-0600-0000DB020000}"/>
            </a:ext>
          </a:extLst>
        </xdr:cNvPr>
        <xdr:cNvSpPr txBox="1"/>
      </xdr:nvSpPr>
      <xdr:spPr>
        <a:xfrm>
          <a:off x="21088428" y="63405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68349</xdr:rowOff>
    </xdr:from>
    <xdr:to>
      <xdr:col>107</xdr:col>
      <xdr:colOff>101600</xdr:colOff>
      <xdr:row>38</xdr:row>
      <xdr:rowOff>169949</xdr:rowOff>
    </xdr:to>
    <xdr:sp macro="" textlink="">
      <xdr:nvSpPr>
        <xdr:cNvPr id="733" name="フローチャート: 判断 732">
          <a:extLst>
            <a:ext uri="{FF2B5EF4-FFF2-40B4-BE49-F238E27FC236}">
              <a16:creationId xmlns:a16="http://schemas.microsoft.com/office/drawing/2014/main" id="{00000000-0008-0000-0600-0000DD020000}"/>
            </a:ext>
          </a:extLst>
        </xdr:cNvPr>
        <xdr:cNvSpPr/>
      </xdr:nvSpPr>
      <xdr:spPr>
        <a:xfrm>
          <a:off x="20383500" y="6583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15026</xdr:rowOff>
    </xdr:from>
    <xdr:ext cx="378565"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20245017" y="635867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32962</xdr:rowOff>
    </xdr:from>
    <xdr:to>
      <xdr:col>102</xdr:col>
      <xdr:colOff>165100</xdr:colOff>
      <xdr:row>38</xdr:row>
      <xdr:rowOff>134562</xdr:rowOff>
    </xdr:to>
    <xdr:sp macro="" textlink="">
      <xdr:nvSpPr>
        <xdr:cNvPr id="736" name="フローチャート: 判断 735">
          <a:extLst>
            <a:ext uri="{FF2B5EF4-FFF2-40B4-BE49-F238E27FC236}">
              <a16:creationId xmlns:a16="http://schemas.microsoft.com/office/drawing/2014/main" id="{00000000-0008-0000-0600-0000E0020000}"/>
            </a:ext>
          </a:extLst>
        </xdr:cNvPr>
        <xdr:cNvSpPr/>
      </xdr:nvSpPr>
      <xdr:spPr>
        <a:xfrm>
          <a:off x="19494500" y="6548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36</xdr:row>
      <xdr:rowOff>151089</xdr:rowOff>
    </xdr:from>
    <xdr:ext cx="469744" cy="259045"/>
    <xdr:sp macro="" textlink="">
      <xdr:nvSpPr>
        <xdr:cNvPr id="737" name="テキスト ボックス 736">
          <a:extLst>
            <a:ext uri="{FF2B5EF4-FFF2-40B4-BE49-F238E27FC236}">
              <a16:creationId xmlns:a16="http://schemas.microsoft.com/office/drawing/2014/main" id="{00000000-0008-0000-0600-0000E1020000}"/>
            </a:ext>
          </a:extLst>
        </xdr:cNvPr>
        <xdr:cNvSpPr txBox="1"/>
      </xdr:nvSpPr>
      <xdr:spPr>
        <a:xfrm>
          <a:off x="19310428" y="63232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8113</xdr:rowOff>
    </xdr:from>
    <xdr:to>
      <xdr:col>98</xdr:col>
      <xdr:colOff>38100</xdr:colOff>
      <xdr:row>38</xdr:row>
      <xdr:rowOff>109713</xdr:rowOff>
    </xdr:to>
    <xdr:sp macro="" textlink="">
      <xdr:nvSpPr>
        <xdr:cNvPr id="738" name="フローチャート: 判断 737">
          <a:extLst>
            <a:ext uri="{FF2B5EF4-FFF2-40B4-BE49-F238E27FC236}">
              <a16:creationId xmlns:a16="http://schemas.microsoft.com/office/drawing/2014/main" id="{00000000-0008-0000-0600-0000E2020000}"/>
            </a:ext>
          </a:extLst>
        </xdr:cNvPr>
        <xdr:cNvSpPr/>
      </xdr:nvSpPr>
      <xdr:spPr>
        <a:xfrm>
          <a:off x="18605500" y="6523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126240</xdr:rowOff>
    </xdr:from>
    <xdr:ext cx="469744" cy="259045"/>
    <xdr:sp macro="" textlink="">
      <xdr:nvSpPr>
        <xdr:cNvPr id="739" name="テキスト ボックス 738">
          <a:extLst>
            <a:ext uri="{FF2B5EF4-FFF2-40B4-BE49-F238E27FC236}">
              <a16:creationId xmlns:a16="http://schemas.microsoft.com/office/drawing/2014/main" id="{00000000-0008-0000-0600-0000E3020000}"/>
            </a:ext>
          </a:extLst>
        </xdr:cNvPr>
        <xdr:cNvSpPr txBox="1"/>
      </xdr:nvSpPr>
      <xdr:spPr>
        <a:xfrm>
          <a:off x="18421428" y="62984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1" name="テキスト ボックス 740">
          <a:extLst>
            <a:ext uri="{FF2B5EF4-FFF2-40B4-BE49-F238E27FC236}">
              <a16:creationId xmlns:a16="http://schemas.microsoft.com/office/drawing/2014/main" id="{00000000-0008-0000-0600-0000E5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2" name="テキスト ボックス 741">
          <a:extLst>
            <a:ext uri="{FF2B5EF4-FFF2-40B4-BE49-F238E27FC236}">
              <a16:creationId xmlns:a16="http://schemas.microsoft.com/office/drawing/2014/main" id="{00000000-0008-0000-0600-0000E6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45" name="楕円 744">
          <a:extLst>
            <a:ext uri="{FF2B5EF4-FFF2-40B4-BE49-F238E27FC236}">
              <a16:creationId xmlns:a16="http://schemas.microsoft.com/office/drawing/2014/main" id="{00000000-0008-0000-0600-0000E9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45816</xdr:rowOff>
    </xdr:from>
    <xdr:ext cx="249299" cy="259045"/>
    <xdr:sp macro="" textlink="">
      <xdr:nvSpPr>
        <xdr:cNvPr id="746" name="投資及び出資金該当値テキスト">
          <a:extLst>
            <a:ext uri="{FF2B5EF4-FFF2-40B4-BE49-F238E27FC236}">
              <a16:creationId xmlns:a16="http://schemas.microsoft.com/office/drawing/2014/main" id="{00000000-0008-0000-0600-0000EA020000}"/>
            </a:ext>
          </a:extLst>
        </xdr:cNvPr>
        <xdr:cNvSpPr txBox="1"/>
      </xdr:nvSpPr>
      <xdr:spPr>
        <a:xfrm>
          <a:off x="22212300" y="65609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47" name="楕円 746">
          <a:extLst>
            <a:ext uri="{FF2B5EF4-FFF2-40B4-BE49-F238E27FC236}">
              <a16:creationId xmlns:a16="http://schemas.microsoft.com/office/drawing/2014/main" id="{00000000-0008-0000-0600-0000EB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49" name="楕円 748">
          <a:extLst>
            <a:ext uri="{FF2B5EF4-FFF2-40B4-BE49-F238E27FC236}">
              <a16:creationId xmlns:a16="http://schemas.microsoft.com/office/drawing/2014/main" id="{00000000-0008-0000-0600-0000ED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51" name="楕円 750">
          <a:extLst>
            <a:ext uri="{FF2B5EF4-FFF2-40B4-BE49-F238E27FC236}">
              <a16:creationId xmlns:a16="http://schemas.microsoft.com/office/drawing/2014/main" id="{00000000-0008-0000-0600-0000EF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53" name="楕円 752">
          <a:extLst>
            <a:ext uri="{FF2B5EF4-FFF2-40B4-BE49-F238E27FC236}">
              <a16:creationId xmlns:a16="http://schemas.microsoft.com/office/drawing/2014/main" id="{00000000-0008-0000-0600-0000F1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55" name="正方形/長方形 754">
          <a:extLst>
            <a:ext uri="{FF2B5EF4-FFF2-40B4-BE49-F238E27FC236}">
              <a16:creationId xmlns:a16="http://schemas.microsoft.com/office/drawing/2014/main" id="{00000000-0008-0000-0600-0000F3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56" name="正方形/長方形 755">
          <a:extLst>
            <a:ext uri="{FF2B5EF4-FFF2-40B4-BE49-F238E27FC236}">
              <a16:creationId xmlns:a16="http://schemas.microsoft.com/office/drawing/2014/main" id="{00000000-0008-0000-0600-0000F4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57" name="正方形/長方形 756">
          <a:extLst>
            <a:ext uri="{FF2B5EF4-FFF2-40B4-BE49-F238E27FC236}">
              <a16:creationId xmlns:a16="http://schemas.microsoft.com/office/drawing/2014/main" id="{00000000-0008-0000-0600-0000F5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58" name="正方形/長方形 757">
          <a:extLst>
            <a:ext uri="{FF2B5EF4-FFF2-40B4-BE49-F238E27FC236}">
              <a16:creationId xmlns:a16="http://schemas.microsoft.com/office/drawing/2014/main" id="{00000000-0008-0000-0600-0000F6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59" name="正方形/長方形 758">
          <a:extLst>
            <a:ext uri="{FF2B5EF4-FFF2-40B4-BE49-F238E27FC236}">
              <a16:creationId xmlns:a16="http://schemas.microsoft.com/office/drawing/2014/main" id="{00000000-0008-0000-0600-0000F702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0" name="正方形/長方形 759">
          <a:extLst>
            <a:ext uri="{FF2B5EF4-FFF2-40B4-BE49-F238E27FC236}">
              <a16:creationId xmlns:a16="http://schemas.microsoft.com/office/drawing/2014/main" id="{00000000-0008-0000-0600-0000F802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1" name="正方形/長方形 760">
          <a:extLst>
            <a:ext uri="{FF2B5EF4-FFF2-40B4-BE49-F238E27FC236}">
              <a16:creationId xmlns:a16="http://schemas.microsoft.com/office/drawing/2014/main" id="{00000000-0008-0000-0600-0000F902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2" name="正方形/長方形 761">
          <a:extLst>
            <a:ext uri="{FF2B5EF4-FFF2-40B4-BE49-F238E27FC236}">
              <a16:creationId xmlns:a16="http://schemas.microsoft.com/office/drawing/2014/main" id="{00000000-0008-0000-0600-0000FA02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4" name="直線コネクタ 763">
          <a:extLst>
            <a:ext uri="{FF2B5EF4-FFF2-40B4-BE49-F238E27FC236}">
              <a16:creationId xmlns:a16="http://schemas.microsoft.com/office/drawing/2014/main" id="{00000000-0008-0000-0600-0000FC02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65" name="直線コネクタ 764">
          <a:extLst>
            <a:ext uri="{FF2B5EF4-FFF2-40B4-BE49-F238E27FC236}">
              <a16:creationId xmlns:a16="http://schemas.microsoft.com/office/drawing/2014/main" id="{00000000-0008-0000-0600-0000FD02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66" name="テキスト ボックス 765">
          <a:extLst>
            <a:ext uri="{FF2B5EF4-FFF2-40B4-BE49-F238E27FC236}">
              <a16:creationId xmlns:a16="http://schemas.microsoft.com/office/drawing/2014/main" id="{00000000-0008-0000-0600-0000FE02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67" name="直線コネクタ 766">
          <a:extLst>
            <a:ext uri="{FF2B5EF4-FFF2-40B4-BE49-F238E27FC236}">
              <a16:creationId xmlns:a16="http://schemas.microsoft.com/office/drawing/2014/main" id="{00000000-0008-0000-0600-0000FF02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68" name="テキスト ボックス 767">
          <a:extLst>
            <a:ext uri="{FF2B5EF4-FFF2-40B4-BE49-F238E27FC236}">
              <a16:creationId xmlns:a16="http://schemas.microsoft.com/office/drawing/2014/main" id="{00000000-0008-0000-0600-000000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69" name="直線コネクタ 768">
          <a:extLst>
            <a:ext uri="{FF2B5EF4-FFF2-40B4-BE49-F238E27FC236}">
              <a16:creationId xmlns:a16="http://schemas.microsoft.com/office/drawing/2014/main" id="{00000000-0008-0000-0600-000001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0" name="テキスト ボックス 769">
          <a:extLst>
            <a:ext uri="{FF2B5EF4-FFF2-40B4-BE49-F238E27FC236}">
              <a16:creationId xmlns:a16="http://schemas.microsoft.com/office/drawing/2014/main" id="{00000000-0008-0000-0600-000002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71" name="直線コネクタ 770">
          <a:extLst>
            <a:ext uri="{FF2B5EF4-FFF2-40B4-BE49-F238E27FC236}">
              <a16:creationId xmlns:a16="http://schemas.microsoft.com/office/drawing/2014/main" id="{00000000-0008-0000-0600-000003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74" name="テキスト ボックス 773">
          <a:extLst>
            <a:ext uri="{FF2B5EF4-FFF2-40B4-BE49-F238E27FC236}">
              <a16:creationId xmlns:a16="http://schemas.microsoft.com/office/drawing/2014/main" id="{00000000-0008-0000-0600-000006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5" name="直線コネクタ 774">
          <a:extLst>
            <a:ext uri="{FF2B5EF4-FFF2-40B4-BE49-F238E27FC236}">
              <a16:creationId xmlns:a16="http://schemas.microsoft.com/office/drawing/2014/main" id="{00000000-0008-0000-0600-00000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7" name="貸付金グラフ枠">
          <a:extLst>
            <a:ext uri="{FF2B5EF4-FFF2-40B4-BE49-F238E27FC236}">
              <a16:creationId xmlns:a16="http://schemas.microsoft.com/office/drawing/2014/main" id="{00000000-0008-0000-0600-00000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148324</xdr:rowOff>
    </xdr:from>
    <xdr:to>
      <xdr:col>116</xdr:col>
      <xdr:colOff>62864</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flipV="1">
          <a:off x="22159595" y="8720824"/>
          <a:ext cx="1269" cy="14391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79" name="貸付金最小値テキスト">
          <a:extLst>
            <a:ext uri="{FF2B5EF4-FFF2-40B4-BE49-F238E27FC236}">
              <a16:creationId xmlns:a16="http://schemas.microsoft.com/office/drawing/2014/main" id="{00000000-0008-0000-0600-00000B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95001</xdr:rowOff>
    </xdr:from>
    <xdr:ext cx="599010" cy="259045"/>
    <xdr:sp macro="" textlink="">
      <xdr:nvSpPr>
        <xdr:cNvPr id="781" name="貸付金最大値テキスト">
          <a:extLst>
            <a:ext uri="{FF2B5EF4-FFF2-40B4-BE49-F238E27FC236}">
              <a16:creationId xmlns:a16="http://schemas.microsoft.com/office/drawing/2014/main" id="{00000000-0008-0000-0600-00000D030000}"/>
            </a:ext>
          </a:extLst>
        </xdr:cNvPr>
        <xdr:cNvSpPr txBox="1"/>
      </xdr:nvSpPr>
      <xdr:spPr>
        <a:xfrm>
          <a:off x="22212300" y="8496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148324</xdr:rowOff>
    </xdr:from>
    <xdr:to>
      <xdr:col>116</xdr:col>
      <xdr:colOff>152400</xdr:colOff>
      <xdr:row>50</xdr:row>
      <xdr:rowOff>148324</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22072600" y="8720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26848</xdr:rowOff>
    </xdr:from>
    <xdr:to>
      <xdr:col>116</xdr:col>
      <xdr:colOff>63500</xdr:colOff>
      <xdr:row>59</xdr:row>
      <xdr:rowOff>27165</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flipV="1">
          <a:off x="21323300" y="10142398"/>
          <a:ext cx="838200" cy="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80332</xdr:rowOff>
    </xdr:from>
    <xdr:ext cx="469744" cy="259045"/>
    <xdr:sp macro="" textlink="">
      <xdr:nvSpPr>
        <xdr:cNvPr id="784" name="貸付金平均値テキスト">
          <a:extLst>
            <a:ext uri="{FF2B5EF4-FFF2-40B4-BE49-F238E27FC236}">
              <a16:creationId xmlns:a16="http://schemas.microsoft.com/office/drawing/2014/main" id="{00000000-0008-0000-0600-000010030000}"/>
            </a:ext>
          </a:extLst>
        </xdr:cNvPr>
        <xdr:cNvSpPr txBox="1"/>
      </xdr:nvSpPr>
      <xdr:spPr>
        <a:xfrm>
          <a:off x="22212300" y="98529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57455</xdr:rowOff>
    </xdr:from>
    <xdr:to>
      <xdr:col>116</xdr:col>
      <xdr:colOff>114300</xdr:colOff>
      <xdr:row>58</xdr:row>
      <xdr:rowOff>159055</xdr:rowOff>
    </xdr:to>
    <xdr:sp macro="" textlink="">
      <xdr:nvSpPr>
        <xdr:cNvPr id="785" name="フローチャート: 判断 784">
          <a:extLst>
            <a:ext uri="{FF2B5EF4-FFF2-40B4-BE49-F238E27FC236}">
              <a16:creationId xmlns:a16="http://schemas.microsoft.com/office/drawing/2014/main" id="{00000000-0008-0000-0600-000011030000}"/>
            </a:ext>
          </a:extLst>
        </xdr:cNvPr>
        <xdr:cNvSpPr/>
      </xdr:nvSpPr>
      <xdr:spPr>
        <a:xfrm>
          <a:off x="22110700" y="100015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27165</xdr:rowOff>
    </xdr:from>
    <xdr:to>
      <xdr:col>111</xdr:col>
      <xdr:colOff>177800</xdr:colOff>
      <xdr:row>59</xdr:row>
      <xdr:rowOff>27674</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flipV="1">
          <a:off x="20434300" y="10142715"/>
          <a:ext cx="889000" cy="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56845</xdr:rowOff>
    </xdr:from>
    <xdr:to>
      <xdr:col>112</xdr:col>
      <xdr:colOff>38100</xdr:colOff>
      <xdr:row>58</xdr:row>
      <xdr:rowOff>158445</xdr:rowOff>
    </xdr:to>
    <xdr:sp macro="" textlink="">
      <xdr:nvSpPr>
        <xdr:cNvPr id="787" name="フローチャート: 判断 786">
          <a:extLst>
            <a:ext uri="{FF2B5EF4-FFF2-40B4-BE49-F238E27FC236}">
              <a16:creationId xmlns:a16="http://schemas.microsoft.com/office/drawing/2014/main" id="{00000000-0008-0000-0600-000013030000}"/>
            </a:ext>
          </a:extLst>
        </xdr:cNvPr>
        <xdr:cNvSpPr/>
      </xdr:nvSpPr>
      <xdr:spPr>
        <a:xfrm>
          <a:off x="21272500" y="10000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3522</xdr:rowOff>
    </xdr:from>
    <xdr:ext cx="469744" cy="259045"/>
    <xdr:sp macro="" textlink="">
      <xdr:nvSpPr>
        <xdr:cNvPr id="788" name="テキスト ボックス 787">
          <a:extLst>
            <a:ext uri="{FF2B5EF4-FFF2-40B4-BE49-F238E27FC236}">
              <a16:creationId xmlns:a16="http://schemas.microsoft.com/office/drawing/2014/main" id="{00000000-0008-0000-0600-000014030000}"/>
            </a:ext>
          </a:extLst>
        </xdr:cNvPr>
        <xdr:cNvSpPr txBox="1"/>
      </xdr:nvSpPr>
      <xdr:spPr>
        <a:xfrm>
          <a:off x="21088428" y="9776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27674</xdr:rowOff>
    </xdr:from>
    <xdr:to>
      <xdr:col>107</xdr:col>
      <xdr:colOff>50800</xdr:colOff>
      <xdr:row>59</xdr:row>
      <xdr:rowOff>27991</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flipV="1">
          <a:off x="19545300" y="10143224"/>
          <a:ext cx="889000" cy="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49555</xdr:rowOff>
    </xdr:from>
    <xdr:to>
      <xdr:col>107</xdr:col>
      <xdr:colOff>101600</xdr:colOff>
      <xdr:row>58</xdr:row>
      <xdr:rowOff>151155</xdr:rowOff>
    </xdr:to>
    <xdr:sp macro="" textlink="">
      <xdr:nvSpPr>
        <xdr:cNvPr id="790" name="フローチャート: 判断 789">
          <a:extLst>
            <a:ext uri="{FF2B5EF4-FFF2-40B4-BE49-F238E27FC236}">
              <a16:creationId xmlns:a16="http://schemas.microsoft.com/office/drawing/2014/main" id="{00000000-0008-0000-0600-000016030000}"/>
            </a:ext>
          </a:extLst>
        </xdr:cNvPr>
        <xdr:cNvSpPr/>
      </xdr:nvSpPr>
      <xdr:spPr>
        <a:xfrm>
          <a:off x="20383500" y="999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167682</xdr:rowOff>
    </xdr:from>
    <xdr:ext cx="469744"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20199428" y="97688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27991</xdr:rowOff>
    </xdr:from>
    <xdr:to>
      <xdr:col>102</xdr:col>
      <xdr:colOff>114300</xdr:colOff>
      <xdr:row>59</xdr:row>
      <xdr:rowOff>28397</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flipV="1">
          <a:off x="18656300" y="10143541"/>
          <a:ext cx="889000" cy="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46063</xdr:rowOff>
    </xdr:from>
    <xdr:to>
      <xdr:col>102</xdr:col>
      <xdr:colOff>165100</xdr:colOff>
      <xdr:row>58</xdr:row>
      <xdr:rowOff>147663</xdr:rowOff>
    </xdr:to>
    <xdr:sp macro="" textlink="">
      <xdr:nvSpPr>
        <xdr:cNvPr id="793" name="フローチャート: 判断 792">
          <a:extLst>
            <a:ext uri="{FF2B5EF4-FFF2-40B4-BE49-F238E27FC236}">
              <a16:creationId xmlns:a16="http://schemas.microsoft.com/office/drawing/2014/main" id="{00000000-0008-0000-0600-000019030000}"/>
            </a:ext>
          </a:extLst>
        </xdr:cNvPr>
        <xdr:cNvSpPr/>
      </xdr:nvSpPr>
      <xdr:spPr>
        <a:xfrm>
          <a:off x="19494500" y="9990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164190</xdr:rowOff>
    </xdr:from>
    <xdr:ext cx="469744" cy="259045"/>
    <xdr:sp macro="" textlink="">
      <xdr:nvSpPr>
        <xdr:cNvPr id="794" name="テキスト ボックス 793">
          <a:extLst>
            <a:ext uri="{FF2B5EF4-FFF2-40B4-BE49-F238E27FC236}">
              <a16:creationId xmlns:a16="http://schemas.microsoft.com/office/drawing/2014/main" id="{00000000-0008-0000-0600-00001A030000}"/>
            </a:ext>
          </a:extLst>
        </xdr:cNvPr>
        <xdr:cNvSpPr txBox="1"/>
      </xdr:nvSpPr>
      <xdr:spPr>
        <a:xfrm>
          <a:off x="19310428" y="9765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69558</xdr:rowOff>
    </xdr:from>
    <xdr:to>
      <xdr:col>98</xdr:col>
      <xdr:colOff>38100</xdr:colOff>
      <xdr:row>58</xdr:row>
      <xdr:rowOff>171158</xdr:rowOff>
    </xdr:to>
    <xdr:sp macro="" textlink="">
      <xdr:nvSpPr>
        <xdr:cNvPr id="795" name="フローチャート: 判断 794">
          <a:extLst>
            <a:ext uri="{FF2B5EF4-FFF2-40B4-BE49-F238E27FC236}">
              <a16:creationId xmlns:a16="http://schemas.microsoft.com/office/drawing/2014/main" id="{00000000-0008-0000-0600-00001B030000}"/>
            </a:ext>
          </a:extLst>
        </xdr:cNvPr>
        <xdr:cNvSpPr/>
      </xdr:nvSpPr>
      <xdr:spPr>
        <a:xfrm>
          <a:off x="18605500" y="10013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57</xdr:row>
      <xdr:rowOff>16235</xdr:rowOff>
    </xdr:from>
    <xdr:ext cx="469744" cy="259045"/>
    <xdr:sp macro="" textlink="">
      <xdr:nvSpPr>
        <xdr:cNvPr id="796" name="テキスト ボックス 795">
          <a:extLst>
            <a:ext uri="{FF2B5EF4-FFF2-40B4-BE49-F238E27FC236}">
              <a16:creationId xmlns:a16="http://schemas.microsoft.com/office/drawing/2014/main" id="{00000000-0008-0000-0600-00001C030000}"/>
            </a:ext>
          </a:extLst>
        </xdr:cNvPr>
        <xdr:cNvSpPr txBox="1"/>
      </xdr:nvSpPr>
      <xdr:spPr>
        <a:xfrm>
          <a:off x="18421428" y="9788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798" name="テキスト ボックス 797">
          <a:extLst>
            <a:ext uri="{FF2B5EF4-FFF2-40B4-BE49-F238E27FC236}">
              <a16:creationId xmlns:a16="http://schemas.microsoft.com/office/drawing/2014/main" id="{00000000-0008-0000-0600-00001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600-00001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147498</xdr:rowOff>
    </xdr:from>
    <xdr:to>
      <xdr:col>116</xdr:col>
      <xdr:colOff>114300</xdr:colOff>
      <xdr:row>59</xdr:row>
      <xdr:rowOff>77648</xdr:rowOff>
    </xdr:to>
    <xdr:sp macro="" textlink="">
      <xdr:nvSpPr>
        <xdr:cNvPr id="802" name="楕円 801">
          <a:extLst>
            <a:ext uri="{FF2B5EF4-FFF2-40B4-BE49-F238E27FC236}">
              <a16:creationId xmlns:a16="http://schemas.microsoft.com/office/drawing/2014/main" id="{00000000-0008-0000-0600-000022030000}"/>
            </a:ext>
          </a:extLst>
        </xdr:cNvPr>
        <xdr:cNvSpPr/>
      </xdr:nvSpPr>
      <xdr:spPr>
        <a:xfrm>
          <a:off x="22110700" y="10091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62425</xdr:rowOff>
    </xdr:from>
    <xdr:ext cx="469744" cy="259045"/>
    <xdr:sp macro="" textlink="">
      <xdr:nvSpPr>
        <xdr:cNvPr id="803" name="貸付金該当値テキスト">
          <a:extLst>
            <a:ext uri="{FF2B5EF4-FFF2-40B4-BE49-F238E27FC236}">
              <a16:creationId xmlns:a16="http://schemas.microsoft.com/office/drawing/2014/main" id="{00000000-0008-0000-0600-000023030000}"/>
            </a:ext>
          </a:extLst>
        </xdr:cNvPr>
        <xdr:cNvSpPr txBox="1"/>
      </xdr:nvSpPr>
      <xdr:spPr>
        <a:xfrm>
          <a:off x="22212300" y="100065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147815</xdr:rowOff>
    </xdr:from>
    <xdr:to>
      <xdr:col>112</xdr:col>
      <xdr:colOff>38100</xdr:colOff>
      <xdr:row>59</xdr:row>
      <xdr:rowOff>77965</xdr:rowOff>
    </xdr:to>
    <xdr:sp macro="" textlink="">
      <xdr:nvSpPr>
        <xdr:cNvPr id="804" name="楕円 803">
          <a:extLst>
            <a:ext uri="{FF2B5EF4-FFF2-40B4-BE49-F238E27FC236}">
              <a16:creationId xmlns:a16="http://schemas.microsoft.com/office/drawing/2014/main" id="{00000000-0008-0000-0600-000024030000}"/>
            </a:ext>
          </a:extLst>
        </xdr:cNvPr>
        <xdr:cNvSpPr/>
      </xdr:nvSpPr>
      <xdr:spPr>
        <a:xfrm>
          <a:off x="21272500" y="10091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59</xdr:row>
      <xdr:rowOff>69092</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21088428" y="10184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148324</xdr:rowOff>
    </xdr:from>
    <xdr:to>
      <xdr:col>107</xdr:col>
      <xdr:colOff>101600</xdr:colOff>
      <xdr:row>59</xdr:row>
      <xdr:rowOff>78474</xdr:rowOff>
    </xdr:to>
    <xdr:sp macro="" textlink="">
      <xdr:nvSpPr>
        <xdr:cNvPr id="806" name="楕円 805">
          <a:extLst>
            <a:ext uri="{FF2B5EF4-FFF2-40B4-BE49-F238E27FC236}">
              <a16:creationId xmlns:a16="http://schemas.microsoft.com/office/drawing/2014/main" id="{00000000-0008-0000-0600-000026030000}"/>
            </a:ext>
          </a:extLst>
        </xdr:cNvPr>
        <xdr:cNvSpPr/>
      </xdr:nvSpPr>
      <xdr:spPr>
        <a:xfrm>
          <a:off x="20383500" y="10092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69601</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0199428" y="1018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148641</xdr:rowOff>
    </xdr:from>
    <xdr:to>
      <xdr:col>102</xdr:col>
      <xdr:colOff>165100</xdr:colOff>
      <xdr:row>59</xdr:row>
      <xdr:rowOff>78791</xdr:rowOff>
    </xdr:to>
    <xdr:sp macro="" textlink="">
      <xdr:nvSpPr>
        <xdr:cNvPr id="808" name="楕円 807">
          <a:extLst>
            <a:ext uri="{FF2B5EF4-FFF2-40B4-BE49-F238E27FC236}">
              <a16:creationId xmlns:a16="http://schemas.microsoft.com/office/drawing/2014/main" id="{00000000-0008-0000-0600-000028030000}"/>
            </a:ext>
          </a:extLst>
        </xdr:cNvPr>
        <xdr:cNvSpPr/>
      </xdr:nvSpPr>
      <xdr:spPr>
        <a:xfrm>
          <a:off x="19494500" y="1009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69918</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10428" y="10185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149047</xdr:rowOff>
    </xdr:from>
    <xdr:to>
      <xdr:col>98</xdr:col>
      <xdr:colOff>38100</xdr:colOff>
      <xdr:row>59</xdr:row>
      <xdr:rowOff>79197</xdr:rowOff>
    </xdr:to>
    <xdr:sp macro="" textlink="">
      <xdr:nvSpPr>
        <xdr:cNvPr id="810" name="楕円 809">
          <a:extLst>
            <a:ext uri="{FF2B5EF4-FFF2-40B4-BE49-F238E27FC236}">
              <a16:creationId xmlns:a16="http://schemas.microsoft.com/office/drawing/2014/main" id="{00000000-0008-0000-0600-00002A030000}"/>
            </a:ext>
          </a:extLst>
        </xdr:cNvPr>
        <xdr:cNvSpPr/>
      </xdr:nvSpPr>
      <xdr:spPr>
        <a:xfrm>
          <a:off x="18605500" y="100931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59</xdr:row>
      <xdr:rowOff>70324</xdr:rowOff>
    </xdr:from>
    <xdr:ext cx="469744"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18421428" y="101858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2" name="正方形/長方形 811">
          <a:extLst>
            <a:ext uri="{FF2B5EF4-FFF2-40B4-BE49-F238E27FC236}">
              <a16:creationId xmlns:a16="http://schemas.microsoft.com/office/drawing/2014/main" id="{00000000-0008-0000-0600-00002C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3" name="正方形/長方形 812">
          <a:extLst>
            <a:ext uri="{FF2B5EF4-FFF2-40B4-BE49-F238E27FC236}">
              <a16:creationId xmlns:a16="http://schemas.microsoft.com/office/drawing/2014/main" id="{00000000-0008-0000-0600-00002D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4" name="正方形/長方形 813">
          <a:extLst>
            <a:ext uri="{FF2B5EF4-FFF2-40B4-BE49-F238E27FC236}">
              <a16:creationId xmlns:a16="http://schemas.microsoft.com/office/drawing/2014/main" id="{00000000-0008-0000-0600-00002E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5" name="正方形/長方形 814">
          <a:extLst>
            <a:ext uri="{FF2B5EF4-FFF2-40B4-BE49-F238E27FC236}">
              <a16:creationId xmlns:a16="http://schemas.microsoft.com/office/drawing/2014/main" id="{00000000-0008-0000-0600-00002F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6" name="正方形/長方形 815">
          <a:extLst>
            <a:ext uri="{FF2B5EF4-FFF2-40B4-BE49-F238E27FC236}">
              <a16:creationId xmlns:a16="http://schemas.microsoft.com/office/drawing/2014/main" id="{00000000-0008-0000-0600-000030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17" name="正方形/長方形 816">
          <a:extLst>
            <a:ext uri="{FF2B5EF4-FFF2-40B4-BE49-F238E27FC236}">
              <a16:creationId xmlns:a16="http://schemas.microsoft.com/office/drawing/2014/main" id="{00000000-0008-0000-0600-000031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18" name="正方形/長方形 817">
          <a:extLst>
            <a:ext uri="{FF2B5EF4-FFF2-40B4-BE49-F238E27FC236}">
              <a16:creationId xmlns:a16="http://schemas.microsoft.com/office/drawing/2014/main" id="{00000000-0008-0000-0600-000032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49,194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19" name="正方形/長方形 818">
          <a:extLst>
            <a:ext uri="{FF2B5EF4-FFF2-40B4-BE49-F238E27FC236}">
              <a16:creationId xmlns:a16="http://schemas.microsoft.com/office/drawing/2014/main" id="{00000000-0008-0000-0600-000033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1" name="直線コネクタ 820">
          <a:extLst>
            <a:ext uri="{FF2B5EF4-FFF2-40B4-BE49-F238E27FC236}">
              <a16:creationId xmlns:a16="http://schemas.microsoft.com/office/drawing/2014/main" id="{00000000-0008-0000-0600-000035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44450</xdr:rowOff>
    </xdr:from>
    <xdr:to>
      <xdr:col>120</xdr:col>
      <xdr:colOff>114300</xdr:colOff>
      <xdr:row>79</xdr:row>
      <xdr:rowOff>44450</xdr:rowOff>
    </xdr:to>
    <xdr:cxnSp macro="">
      <xdr:nvCxnSpPr>
        <xdr:cNvPr id="822" name="直線コネクタ 821">
          <a:extLst>
            <a:ext uri="{FF2B5EF4-FFF2-40B4-BE49-F238E27FC236}">
              <a16:creationId xmlns:a16="http://schemas.microsoft.com/office/drawing/2014/main" id="{00000000-0008-0000-0600-000036030000}"/>
            </a:ext>
          </a:extLst>
        </xdr:cNvPr>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73677</xdr:rowOff>
    </xdr:from>
    <xdr:ext cx="248786" cy="259045"/>
    <xdr:sp macro="" textlink="">
      <xdr:nvSpPr>
        <xdr:cNvPr id="823" name="テキスト ボックス 822">
          <a:extLst>
            <a:ext uri="{FF2B5EF4-FFF2-40B4-BE49-F238E27FC236}">
              <a16:creationId xmlns:a16="http://schemas.microsoft.com/office/drawing/2014/main" id="{00000000-0008-0000-0600-000037030000}"/>
            </a:ext>
          </a:extLst>
        </xdr:cNvPr>
        <xdr:cNvSpPr txBox="1"/>
      </xdr:nvSpPr>
      <xdr:spPr>
        <a:xfrm>
          <a:off x="18039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6350</xdr:rowOff>
    </xdr:from>
    <xdr:to>
      <xdr:col>120</xdr:col>
      <xdr:colOff>114300</xdr:colOff>
      <xdr:row>77</xdr:row>
      <xdr:rowOff>6350</xdr:rowOff>
    </xdr:to>
    <xdr:cxnSp macro="">
      <xdr:nvCxnSpPr>
        <xdr:cNvPr id="824" name="直線コネクタ 823">
          <a:extLst>
            <a:ext uri="{FF2B5EF4-FFF2-40B4-BE49-F238E27FC236}">
              <a16:creationId xmlns:a16="http://schemas.microsoft.com/office/drawing/2014/main" id="{00000000-0008-0000-0600-000038030000}"/>
            </a:ext>
          </a:extLst>
        </xdr:cNvPr>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35577</xdr:rowOff>
    </xdr:from>
    <xdr:ext cx="595419" cy="259045"/>
    <xdr:sp macro="" textlink="">
      <xdr:nvSpPr>
        <xdr:cNvPr id="825" name="テキスト ボックス 824">
          <a:extLst>
            <a:ext uri="{FF2B5EF4-FFF2-40B4-BE49-F238E27FC236}">
              <a16:creationId xmlns:a16="http://schemas.microsoft.com/office/drawing/2014/main" id="{00000000-0008-0000-0600-000039030000}"/>
            </a:ext>
          </a:extLst>
        </xdr:cNvPr>
        <xdr:cNvSpPr txBox="1"/>
      </xdr:nvSpPr>
      <xdr:spPr>
        <a:xfrm>
          <a:off x="17692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74</xdr:row>
      <xdr:rowOff>139700</xdr:rowOff>
    </xdr:from>
    <xdr:to>
      <xdr:col>120</xdr:col>
      <xdr:colOff>114300</xdr:colOff>
      <xdr:row>74</xdr:row>
      <xdr:rowOff>139700</xdr:rowOff>
    </xdr:to>
    <xdr:cxnSp macro="">
      <xdr:nvCxnSpPr>
        <xdr:cNvPr id="826" name="直線コネクタ 825">
          <a:extLst>
            <a:ext uri="{FF2B5EF4-FFF2-40B4-BE49-F238E27FC236}">
              <a16:creationId xmlns:a16="http://schemas.microsoft.com/office/drawing/2014/main" id="{00000000-0008-0000-0600-00003A030000}"/>
            </a:ext>
          </a:extLst>
        </xdr:cNvPr>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168927</xdr:rowOff>
    </xdr:from>
    <xdr:ext cx="595419" cy="259045"/>
    <xdr:sp macro="" textlink="">
      <xdr:nvSpPr>
        <xdr:cNvPr id="827" name="テキスト ボックス 826">
          <a:extLst>
            <a:ext uri="{FF2B5EF4-FFF2-40B4-BE49-F238E27FC236}">
              <a16:creationId xmlns:a16="http://schemas.microsoft.com/office/drawing/2014/main" id="{00000000-0008-0000-0600-00003B030000}"/>
            </a:ext>
          </a:extLst>
        </xdr:cNvPr>
        <xdr:cNvSpPr txBox="1"/>
      </xdr:nvSpPr>
      <xdr:spPr>
        <a:xfrm>
          <a:off x="17692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72</xdr:row>
      <xdr:rowOff>101600</xdr:rowOff>
    </xdr:from>
    <xdr:to>
      <xdr:col>120</xdr:col>
      <xdr:colOff>114300</xdr:colOff>
      <xdr:row>72</xdr:row>
      <xdr:rowOff>101600</xdr:rowOff>
    </xdr:to>
    <xdr:cxnSp macro="">
      <xdr:nvCxnSpPr>
        <xdr:cNvPr id="828" name="直線コネクタ 827">
          <a:extLst>
            <a:ext uri="{FF2B5EF4-FFF2-40B4-BE49-F238E27FC236}">
              <a16:creationId xmlns:a16="http://schemas.microsoft.com/office/drawing/2014/main" id="{00000000-0008-0000-0600-00003C030000}"/>
            </a:ext>
          </a:extLst>
        </xdr:cNvPr>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130827</xdr:rowOff>
    </xdr:from>
    <xdr:ext cx="595419" cy="259045"/>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63500</xdr:rowOff>
    </xdr:from>
    <xdr:to>
      <xdr:col>120</xdr:col>
      <xdr:colOff>114300</xdr:colOff>
      <xdr:row>70</xdr:row>
      <xdr:rowOff>63500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92727</xdr:rowOff>
    </xdr:from>
    <xdr:ext cx="595419"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4" name="繰出金グラフ枠">
          <a:extLst>
            <a:ext uri="{FF2B5EF4-FFF2-40B4-BE49-F238E27FC236}">
              <a16:creationId xmlns:a16="http://schemas.microsoft.com/office/drawing/2014/main" id="{00000000-0008-0000-0600-000042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26436</xdr:rowOff>
    </xdr:from>
    <xdr:to>
      <xdr:col>116</xdr:col>
      <xdr:colOff>62864</xdr:colOff>
      <xdr:row>78</xdr:row>
      <xdr:rowOff>58471</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flipV="1">
          <a:off x="22159595" y="12199386"/>
          <a:ext cx="1269" cy="1232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62298</xdr:rowOff>
    </xdr:from>
    <xdr:ext cx="534377" cy="259045"/>
    <xdr:sp macro="" textlink="">
      <xdr:nvSpPr>
        <xdr:cNvPr id="836" name="繰出金最小値テキスト">
          <a:extLst>
            <a:ext uri="{FF2B5EF4-FFF2-40B4-BE49-F238E27FC236}">
              <a16:creationId xmlns:a16="http://schemas.microsoft.com/office/drawing/2014/main" id="{00000000-0008-0000-0600-000044030000}"/>
            </a:ext>
          </a:extLst>
        </xdr:cNvPr>
        <xdr:cNvSpPr txBox="1"/>
      </xdr:nvSpPr>
      <xdr:spPr>
        <a:xfrm>
          <a:off x="22212300" y="13435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58471</xdr:rowOff>
    </xdr:from>
    <xdr:to>
      <xdr:col>116</xdr:col>
      <xdr:colOff>152400</xdr:colOff>
      <xdr:row>78</xdr:row>
      <xdr:rowOff>58471</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22072600" y="134315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144563</xdr:rowOff>
    </xdr:from>
    <xdr:ext cx="599010" cy="259045"/>
    <xdr:sp macro="" textlink="">
      <xdr:nvSpPr>
        <xdr:cNvPr id="838" name="繰出金最大値テキスト">
          <a:extLst>
            <a:ext uri="{FF2B5EF4-FFF2-40B4-BE49-F238E27FC236}">
              <a16:creationId xmlns:a16="http://schemas.microsoft.com/office/drawing/2014/main" id="{00000000-0008-0000-0600-000046030000}"/>
            </a:ext>
          </a:extLst>
        </xdr:cNvPr>
        <xdr:cNvSpPr txBox="1"/>
      </xdr:nvSpPr>
      <xdr:spPr>
        <a:xfrm>
          <a:off x="22212300" y="119746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364,728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26436</xdr:rowOff>
    </xdr:from>
    <xdr:to>
      <xdr:col>116</xdr:col>
      <xdr:colOff>152400</xdr:colOff>
      <xdr:row>71</xdr:row>
      <xdr:rowOff>26436</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22072600" y="12199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51526</xdr:rowOff>
    </xdr:from>
    <xdr:to>
      <xdr:col>116</xdr:col>
      <xdr:colOff>63500</xdr:colOff>
      <xdr:row>77</xdr:row>
      <xdr:rowOff>57804</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flipV="1">
          <a:off x="21323300" y="13253176"/>
          <a:ext cx="838200" cy="6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111724</xdr:rowOff>
    </xdr:from>
    <xdr:ext cx="599010" cy="259045"/>
    <xdr:sp macro="" textlink="">
      <xdr:nvSpPr>
        <xdr:cNvPr id="841" name="繰出金平均値テキスト">
          <a:extLst>
            <a:ext uri="{FF2B5EF4-FFF2-40B4-BE49-F238E27FC236}">
              <a16:creationId xmlns:a16="http://schemas.microsoft.com/office/drawing/2014/main" id="{00000000-0008-0000-0600-000049030000}"/>
            </a:ext>
          </a:extLst>
        </xdr:cNvPr>
        <xdr:cNvSpPr txBox="1"/>
      </xdr:nvSpPr>
      <xdr:spPr>
        <a:xfrm>
          <a:off x="22212300" y="129704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110,014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88847</xdr:rowOff>
    </xdr:from>
    <xdr:to>
      <xdr:col>116</xdr:col>
      <xdr:colOff>114300</xdr:colOff>
      <xdr:row>77</xdr:row>
      <xdr:rowOff>18997</xdr:rowOff>
    </xdr:to>
    <xdr:sp macro="" textlink="">
      <xdr:nvSpPr>
        <xdr:cNvPr id="842" name="フローチャート: 判断 841">
          <a:extLst>
            <a:ext uri="{FF2B5EF4-FFF2-40B4-BE49-F238E27FC236}">
              <a16:creationId xmlns:a16="http://schemas.microsoft.com/office/drawing/2014/main" id="{00000000-0008-0000-0600-00004A030000}"/>
            </a:ext>
          </a:extLst>
        </xdr:cNvPr>
        <xdr:cNvSpPr/>
      </xdr:nvSpPr>
      <xdr:spPr>
        <a:xfrm>
          <a:off x="22110700" y="1311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57804</xdr:rowOff>
    </xdr:from>
    <xdr:to>
      <xdr:col>111</xdr:col>
      <xdr:colOff>177800</xdr:colOff>
      <xdr:row>77</xdr:row>
      <xdr:rowOff>60196</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flipV="1">
          <a:off x="20434300" y="13259454"/>
          <a:ext cx="889000" cy="2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98337</xdr:rowOff>
    </xdr:from>
    <xdr:to>
      <xdr:col>112</xdr:col>
      <xdr:colOff>38100</xdr:colOff>
      <xdr:row>77</xdr:row>
      <xdr:rowOff>28487</xdr:rowOff>
    </xdr:to>
    <xdr:sp macro="" textlink="">
      <xdr:nvSpPr>
        <xdr:cNvPr id="844" name="フローチャート: 判断 843">
          <a:extLst>
            <a:ext uri="{FF2B5EF4-FFF2-40B4-BE49-F238E27FC236}">
              <a16:creationId xmlns:a16="http://schemas.microsoft.com/office/drawing/2014/main" id="{00000000-0008-0000-0600-00004C030000}"/>
            </a:ext>
          </a:extLst>
        </xdr:cNvPr>
        <xdr:cNvSpPr/>
      </xdr:nvSpPr>
      <xdr:spPr>
        <a:xfrm>
          <a:off x="21272500" y="131285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75</xdr:row>
      <xdr:rowOff>45014</xdr:rowOff>
    </xdr:from>
    <xdr:ext cx="599010"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21023795" y="12903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60196</xdr:rowOff>
    </xdr:from>
    <xdr:to>
      <xdr:col>107</xdr:col>
      <xdr:colOff>50800</xdr:colOff>
      <xdr:row>77</xdr:row>
      <xdr:rowOff>60356</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flipV="1">
          <a:off x="19545300" y="13261846"/>
          <a:ext cx="889000" cy="1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97785</xdr:rowOff>
    </xdr:from>
    <xdr:to>
      <xdr:col>107</xdr:col>
      <xdr:colOff>101600</xdr:colOff>
      <xdr:row>77</xdr:row>
      <xdr:rowOff>27935</xdr:rowOff>
    </xdr:to>
    <xdr:sp macro="" textlink="">
      <xdr:nvSpPr>
        <xdr:cNvPr id="847" name="フローチャート: 判断 846">
          <a:extLst>
            <a:ext uri="{FF2B5EF4-FFF2-40B4-BE49-F238E27FC236}">
              <a16:creationId xmlns:a16="http://schemas.microsoft.com/office/drawing/2014/main" id="{00000000-0008-0000-0600-00004F030000}"/>
            </a:ext>
          </a:extLst>
        </xdr:cNvPr>
        <xdr:cNvSpPr/>
      </xdr:nvSpPr>
      <xdr:spPr>
        <a:xfrm>
          <a:off x="20383500" y="13127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75</xdr:row>
      <xdr:rowOff>44462</xdr:rowOff>
    </xdr:from>
    <xdr:ext cx="599010"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20134795" y="129032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60356</xdr:rowOff>
    </xdr:from>
    <xdr:to>
      <xdr:col>102</xdr:col>
      <xdr:colOff>114300</xdr:colOff>
      <xdr:row>77</xdr:row>
      <xdr:rowOff>99444</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flipV="1">
          <a:off x="18656300" y="13262006"/>
          <a:ext cx="889000" cy="39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76</xdr:row>
      <xdr:rowOff>109375</xdr:rowOff>
    </xdr:from>
    <xdr:to>
      <xdr:col>102</xdr:col>
      <xdr:colOff>165100</xdr:colOff>
      <xdr:row>77</xdr:row>
      <xdr:rowOff>39525</xdr:rowOff>
    </xdr:to>
    <xdr:sp macro="" textlink="">
      <xdr:nvSpPr>
        <xdr:cNvPr id="850" name="フローチャート: 判断 849">
          <a:extLst>
            <a:ext uri="{FF2B5EF4-FFF2-40B4-BE49-F238E27FC236}">
              <a16:creationId xmlns:a16="http://schemas.microsoft.com/office/drawing/2014/main" id="{00000000-0008-0000-0600-000052030000}"/>
            </a:ext>
          </a:extLst>
        </xdr:cNvPr>
        <xdr:cNvSpPr/>
      </xdr:nvSpPr>
      <xdr:spPr>
        <a:xfrm>
          <a:off x="19494500" y="13139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75</xdr:row>
      <xdr:rowOff>56052</xdr:rowOff>
    </xdr:from>
    <xdr:ext cx="599010"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9245795" y="12914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118413</xdr:rowOff>
    </xdr:from>
    <xdr:to>
      <xdr:col>98</xdr:col>
      <xdr:colOff>38100</xdr:colOff>
      <xdr:row>77</xdr:row>
      <xdr:rowOff>48563</xdr:rowOff>
    </xdr:to>
    <xdr:sp macro="" textlink="">
      <xdr:nvSpPr>
        <xdr:cNvPr id="852" name="フローチャート: 判断 851">
          <a:extLst>
            <a:ext uri="{FF2B5EF4-FFF2-40B4-BE49-F238E27FC236}">
              <a16:creationId xmlns:a16="http://schemas.microsoft.com/office/drawing/2014/main" id="{00000000-0008-0000-0600-000054030000}"/>
            </a:ext>
          </a:extLst>
        </xdr:cNvPr>
        <xdr:cNvSpPr/>
      </xdr:nvSpPr>
      <xdr:spPr>
        <a:xfrm>
          <a:off x="18605500" y="13148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75</xdr:row>
      <xdr:rowOff>65089</xdr:rowOff>
    </xdr:from>
    <xdr:ext cx="599010"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8356795" y="129238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4" name="テキスト ボックス 853">
          <a:extLst>
            <a:ext uri="{FF2B5EF4-FFF2-40B4-BE49-F238E27FC236}">
              <a16:creationId xmlns:a16="http://schemas.microsoft.com/office/drawing/2014/main" id="{00000000-0008-0000-0600-000056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6" name="テキスト ボックス 855">
          <a:extLst>
            <a:ext uri="{FF2B5EF4-FFF2-40B4-BE49-F238E27FC236}">
              <a16:creationId xmlns:a16="http://schemas.microsoft.com/office/drawing/2014/main" id="{00000000-0008-0000-0600-000058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726</xdr:rowOff>
    </xdr:from>
    <xdr:to>
      <xdr:col>116</xdr:col>
      <xdr:colOff>114300</xdr:colOff>
      <xdr:row>77</xdr:row>
      <xdr:rowOff>102326</xdr:rowOff>
    </xdr:to>
    <xdr:sp macro="" textlink="">
      <xdr:nvSpPr>
        <xdr:cNvPr id="859" name="楕円 858">
          <a:extLst>
            <a:ext uri="{FF2B5EF4-FFF2-40B4-BE49-F238E27FC236}">
              <a16:creationId xmlns:a16="http://schemas.microsoft.com/office/drawing/2014/main" id="{00000000-0008-0000-0600-00005B030000}"/>
            </a:ext>
          </a:extLst>
        </xdr:cNvPr>
        <xdr:cNvSpPr/>
      </xdr:nvSpPr>
      <xdr:spPr>
        <a:xfrm>
          <a:off x="22110700" y="13202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76</xdr:row>
      <xdr:rowOff>150603</xdr:rowOff>
    </xdr:from>
    <xdr:ext cx="534377" cy="259045"/>
    <xdr:sp macro="" textlink="">
      <xdr:nvSpPr>
        <xdr:cNvPr id="860" name="繰出金該当値テキスト">
          <a:extLst>
            <a:ext uri="{FF2B5EF4-FFF2-40B4-BE49-F238E27FC236}">
              <a16:creationId xmlns:a16="http://schemas.microsoft.com/office/drawing/2014/main" id="{00000000-0008-0000-0600-00005C030000}"/>
            </a:ext>
          </a:extLst>
        </xdr:cNvPr>
        <xdr:cNvSpPr txBox="1"/>
      </xdr:nvSpPr>
      <xdr:spPr>
        <a:xfrm>
          <a:off x="22212300" y="131808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88,143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7004</xdr:rowOff>
    </xdr:from>
    <xdr:to>
      <xdr:col>112</xdr:col>
      <xdr:colOff>38100</xdr:colOff>
      <xdr:row>77</xdr:row>
      <xdr:rowOff>108604</xdr:rowOff>
    </xdr:to>
    <xdr:sp macro="" textlink="">
      <xdr:nvSpPr>
        <xdr:cNvPr id="861" name="楕円 860">
          <a:extLst>
            <a:ext uri="{FF2B5EF4-FFF2-40B4-BE49-F238E27FC236}">
              <a16:creationId xmlns:a16="http://schemas.microsoft.com/office/drawing/2014/main" id="{00000000-0008-0000-0600-00005D030000}"/>
            </a:ext>
          </a:extLst>
        </xdr:cNvPr>
        <xdr:cNvSpPr/>
      </xdr:nvSpPr>
      <xdr:spPr>
        <a:xfrm>
          <a:off x="21272500" y="13208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77</xdr:row>
      <xdr:rowOff>99731</xdr:rowOff>
    </xdr:from>
    <xdr:ext cx="534377"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056111" y="13301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9396</xdr:rowOff>
    </xdr:from>
    <xdr:to>
      <xdr:col>107</xdr:col>
      <xdr:colOff>101600</xdr:colOff>
      <xdr:row>77</xdr:row>
      <xdr:rowOff>110996</xdr:rowOff>
    </xdr:to>
    <xdr:sp macro="" textlink="">
      <xdr:nvSpPr>
        <xdr:cNvPr id="863" name="楕円 862">
          <a:extLst>
            <a:ext uri="{FF2B5EF4-FFF2-40B4-BE49-F238E27FC236}">
              <a16:creationId xmlns:a16="http://schemas.microsoft.com/office/drawing/2014/main" id="{00000000-0008-0000-0600-00005F030000}"/>
            </a:ext>
          </a:extLst>
        </xdr:cNvPr>
        <xdr:cNvSpPr/>
      </xdr:nvSpPr>
      <xdr:spPr>
        <a:xfrm>
          <a:off x="20383500" y="13211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77</xdr:row>
      <xdr:rowOff>102123</xdr:rowOff>
    </xdr:from>
    <xdr:ext cx="534377"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20167111" y="13303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9556</xdr:rowOff>
    </xdr:from>
    <xdr:to>
      <xdr:col>102</xdr:col>
      <xdr:colOff>165100</xdr:colOff>
      <xdr:row>77</xdr:row>
      <xdr:rowOff>111156</xdr:rowOff>
    </xdr:to>
    <xdr:sp macro="" textlink="">
      <xdr:nvSpPr>
        <xdr:cNvPr id="865" name="楕円 864">
          <a:extLst>
            <a:ext uri="{FF2B5EF4-FFF2-40B4-BE49-F238E27FC236}">
              <a16:creationId xmlns:a16="http://schemas.microsoft.com/office/drawing/2014/main" id="{00000000-0008-0000-0600-000061030000}"/>
            </a:ext>
          </a:extLst>
        </xdr:cNvPr>
        <xdr:cNvSpPr/>
      </xdr:nvSpPr>
      <xdr:spPr>
        <a:xfrm>
          <a:off x="19494500" y="13211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102283</xdr:rowOff>
    </xdr:from>
    <xdr:ext cx="534377"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78111" y="1330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85,825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48644</xdr:rowOff>
    </xdr:from>
    <xdr:to>
      <xdr:col>98</xdr:col>
      <xdr:colOff>38100</xdr:colOff>
      <xdr:row>77</xdr:row>
      <xdr:rowOff>150244</xdr:rowOff>
    </xdr:to>
    <xdr:sp macro="" textlink="">
      <xdr:nvSpPr>
        <xdr:cNvPr id="867" name="楕円 866">
          <a:extLst>
            <a:ext uri="{FF2B5EF4-FFF2-40B4-BE49-F238E27FC236}">
              <a16:creationId xmlns:a16="http://schemas.microsoft.com/office/drawing/2014/main" id="{00000000-0008-0000-0600-000063030000}"/>
            </a:ext>
          </a:extLst>
        </xdr:cNvPr>
        <xdr:cNvSpPr/>
      </xdr:nvSpPr>
      <xdr:spPr>
        <a:xfrm>
          <a:off x="18605500" y="1325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77</xdr:row>
      <xdr:rowOff>141371</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89111" y="13343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69" name="正方形/長方形 868">
          <a:extLst>
            <a:ext uri="{FF2B5EF4-FFF2-40B4-BE49-F238E27FC236}">
              <a16:creationId xmlns:a16="http://schemas.microsoft.com/office/drawing/2014/main" id="{00000000-0008-0000-0600-000065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0" name="正方形/長方形 869">
          <a:extLst>
            <a:ext uri="{FF2B5EF4-FFF2-40B4-BE49-F238E27FC236}">
              <a16:creationId xmlns:a16="http://schemas.microsoft.com/office/drawing/2014/main" id="{00000000-0008-0000-0600-000066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1" name="正方形/長方形 870">
          <a:extLst>
            <a:ext uri="{FF2B5EF4-FFF2-40B4-BE49-F238E27FC236}">
              <a16:creationId xmlns:a16="http://schemas.microsoft.com/office/drawing/2014/main" id="{00000000-0008-0000-0600-000067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2" name="正方形/長方形 871">
          <a:extLst>
            <a:ext uri="{FF2B5EF4-FFF2-40B4-BE49-F238E27FC236}">
              <a16:creationId xmlns:a16="http://schemas.microsoft.com/office/drawing/2014/main" id="{00000000-0008-0000-0600-000068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3" name="正方形/長方形 872">
          <a:extLst>
            <a:ext uri="{FF2B5EF4-FFF2-40B4-BE49-F238E27FC236}">
              <a16:creationId xmlns:a16="http://schemas.microsoft.com/office/drawing/2014/main" id="{00000000-0008-0000-0600-000069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4" name="正方形/長方形 873">
          <a:extLst>
            <a:ext uri="{FF2B5EF4-FFF2-40B4-BE49-F238E27FC236}">
              <a16:creationId xmlns:a16="http://schemas.microsoft.com/office/drawing/2014/main" id="{00000000-0008-0000-0600-00006A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5" name="正方形/長方形 874">
          <a:extLst>
            <a:ext uri="{FF2B5EF4-FFF2-40B4-BE49-F238E27FC236}">
              <a16:creationId xmlns:a16="http://schemas.microsoft.com/office/drawing/2014/main" id="{00000000-0008-0000-0600-00006B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78" name="直線コネクタ 877">
          <a:extLst>
            <a:ext uri="{FF2B5EF4-FFF2-40B4-BE49-F238E27FC236}">
              <a16:creationId xmlns:a16="http://schemas.microsoft.com/office/drawing/2014/main" id="{00000000-0008-0000-0600-00006E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79" name="直線コネクタ 878">
          <a:extLst>
            <a:ext uri="{FF2B5EF4-FFF2-40B4-BE49-F238E27FC236}">
              <a16:creationId xmlns:a16="http://schemas.microsoft.com/office/drawing/2014/main" id="{00000000-0008-0000-0600-00006F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1" name="直線コネクタ 880">
          <a:extLst>
            <a:ext uri="{FF2B5EF4-FFF2-40B4-BE49-F238E27FC236}">
              <a16:creationId xmlns:a16="http://schemas.microsoft.com/office/drawing/2014/main" id="{00000000-0008-0000-0600-000071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3" name="前年度繰上充用金グラフ枠">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4" name="直線コネクタ 883">
          <a:extLst>
            <a:ext uri="{FF2B5EF4-FFF2-40B4-BE49-F238E27FC236}">
              <a16:creationId xmlns:a16="http://schemas.microsoft.com/office/drawing/2014/main" id="{00000000-0008-0000-0600-000074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5" name="前年度繰上充用金最小値テキスト">
          <a:extLst>
            <a:ext uri="{FF2B5EF4-FFF2-40B4-BE49-F238E27FC236}">
              <a16:creationId xmlns:a16="http://schemas.microsoft.com/office/drawing/2014/main" id="{00000000-0008-0000-0600-000075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7" name="前年度繰上充用金最大値テキスト">
          <a:extLst>
            <a:ext uri="{FF2B5EF4-FFF2-40B4-BE49-F238E27FC236}">
              <a16:creationId xmlns:a16="http://schemas.microsoft.com/office/drawing/2014/main" id="{00000000-0008-0000-0600-000077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89" name="直線コネクタ 888">
          <a:extLst>
            <a:ext uri="{FF2B5EF4-FFF2-40B4-BE49-F238E27FC236}">
              <a16:creationId xmlns:a16="http://schemas.microsoft.com/office/drawing/2014/main" id="{00000000-0008-0000-0600-000079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0" name="前年度繰上充用金平均値テキスト">
          <a:extLst>
            <a:ext uri="{FF2B5EF4-FFF2-40B4-BE49-F238E27FC236}">
              <a16:creationId xmlns:a16="http://schemas.microsoft.com/office/drawing/2014/main" id="{00000000-0008-0000-0600-00007A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1" name="フローチャート: 判断 890">
          <a:extLst>
            <a:ext uri="{FF2B5EF4-FFF2-40B4-BE49-F238E27FC236}">
              <a16:creationId xmlns:a16="http://schemas.microsoft.com/office/drawing/2014/main" id="{00000000-0008-0000-0600-00007B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2" name="直線コネクタ 891">
          <a:extLst>
            <a:ext uri="{FF2B5EF4-FFF2-40B4-BE49-F238E27FC236}">
              <a16:creationId xmlns:a16="http://schemas.microsoft.com/office/drawing/2014/main" id="{00000000-0008-0000-0600-00007C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3" name="フローチャート: 判断 892">
          <a:extLst>
            <a:ext uri="{FF2B5EF4-FFF2-40B4-BE49-F238E27FC236}">
              <a16:creationId xmlns:a16="http://schemas.microsoft.com/office/drawing/2014/main" id="{00000000-0008-0000-0600-00007D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6" name="フローチャート: 判断 895">
          <a:extLst>
            <a:ext uri="{FF2B5EF4-FFF2-40B4-BE49-F238E27FC236}">
              <a16:creationId xmlns:a16="http://schemas.microsoft.com/office/drawing/2014/main" id="{00000000-0008-0000-0600-000080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899" name="フローチャート: 判断 898">
          <a:extLst>
            <a:ext uri="{FF2B5EF4-FFF2-40B4-BE49-F238E27FC236}">
              <a16:creationId xmlns:a16="http://schemas.microsoft.com/office/drawing/2014/main" id="{00000000-0008-0000-0600-000083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1" name="フローチャート: 判断 900">
          <a:extLst>
            <a:ext uri="{FF2B5EF4-FFF2-40B4-BE49-F238E27FC236}">
              <a16:creationId xmlns:a16="http://schemas.microsoft.com/office/drawing/2014/main" id="{00000000-0008-0000-0600-000085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3" name="テキスト ボックス 902">
          <a:extLst>
            <a:ext uri="{FF2B5EF4-FFF2-40B4-BE49-F238E27FC236}">
              <a16:creationId xmlns:a16="http://schemas.microsoft.com/office/drawing/2014/main" id="{00000000-0008-0000-0600-000087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5" name="テキスト ボックス 904">
          <a:extLst>
            <a:ext uri="{FF2B5EF4-FFF2-40B4-BE49-F238E27FC236}">
              <a16:creationId xmlns:a16="http://schemas.microsoft.com/office/drawing/2014/main" id="{00000000-0008-0000-0600-000089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8" name="楕円 907">
          <a:extLst>
            <a:ext uri="{FF2B5EF4-FFF2-40B4-BE49-F238E27FC236}">
              <a16:creationId xmlns:a16="http://schemas.microsoft.com/office/drawing/2014/main" id="{00000000-0008-0000-0600-00008C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09" name="前年度繰上充用金該当値テキスト">
          <a:extLst>
            <a:ext uri="{FF2B5EF4-FFF2-40B4-BE49-F238E27FC236}">
              <a16:creationId xmlns:a16="http://schemas.microsoft.com/office/drawing/2014/main" id="{00000000-0008-0000-0600-00008D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0" name="楕円 909">
          <a:extLst>
            <a:ext uri="{FF2B5EF4-FFF2-40B4-BE49-F238E27FC236}">
              <a16:creationId xmlns:a16="http://schemas.microsoft.com/office/drawing/2014/main" id="{00000000-0008-0000-0600-00008E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2" name="楕円 911">
          <a:extLst>
            <a:ext uri="{FF2B5EF4-FFF2-40B4-BE49-F238E27FC236}">
              <a16:creationId xmlns:a16="http://schemas.microsoft.com/office/drawing/2014/main" id="{00000000-0008-0000-0600-000090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4" name="楕円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楕円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18" name="正方形/長方形 917">
          <a:extLst>
            <a:ext uri="{FF2B5EF4-FFF2-40B4-BE49-F238E27FC236}">
              <a16:creationId xmlns:a16="http://schemas.microsoft.com/office/drawing/2014/main" id="{00000000-0008-0000-0600-000096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19" name="正方形/長方形 918">
          <a:extLst>
            <a:ext uri="{FF2B5EF4-FFF2-40B4-BE49-F238E27FC236}">
              <a16:creationId xmlns:a16="http://schemas.microsoft.com/office/drawing/2014/main" id="{00000000-0008-0000-0600-000097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歳出決算総額は、住民一人あたり</a:t>
          </a:r>
          <a:r>
            <a:rPr kumimoji="1" lang="en-US" altLang="ja-JP" sz="1300">
              <a:latin typeface="ＭＳ Ｐゴシック" panose="020B0600070205080204" pitchFamily="50" charset="-128"/>
              <a:ea typeface="ＭＳ Ｐゴシック" panose="020B0600070205080204" pitchFamily="50" charset="-128"/>
            </a:rPr>
            <a:t>902</a:t>
          </a:r>
          <a:r>
            <a:rPr kumimoji="1" lang="ja-JP" altLang="en-US" sz="1300">
              <a:latin typeface="ＭＳ Ｐゴシック" panose="020B0600070205080204" pitchFamily="50" charset="-128"/>
              <a:ea typeface="ＭＳ Ｐゴシック" panose="020B0600070205080204" pitchFamily="50" charset="-128"/>
            </a:rPr>
            <a:t>千円となっている。主な構成項目である人件費は、住民一人あたり</a:t>
          </a:r>
          <a:r>
            <a:rPr kumimoji="1" lang="en-US" altLang="ja-JP" sz="1300">
              <a:latin typeface="ＭＳ Ｐゴシック" panose="020B0600070205080204" pitchFamily="50" charset="-128"/>
              <a:ea typeface="ＭＳ Ｐゴシック" panose="020B0600070205080204" pitchFamily="50" charset="-128"/>
            </a:rPr>
            <a:t>138,026</a:t>
          </a:r>
          <a:r>
            <a:rPr kumimoji="1" lang="ja-JP" altLang="en-US" sz="1300">
              <a:latin typeface="ＭＳ Ｐゴシック" panose="020B0600070205080204" pitchFamily="50" charset="-128"/>
              <a:ea typeface="ＭＳ Ｐゴシック" panose="020B0600070205080204" pitchFamily="50" charset="-128"/>
            </a:rPr>
            <a:t>円となっており、前年度と比較し</a:t>
          </a:r>
          <a:r>
            <a:rPr kumimoji="1" lang="en-US" altLang="ja-JP" sz="1300">
              <a:latin typeface="ＭＳ Ｐゴシック" panose="020B0600070205080204" pitchFamily="50" charset="-128"/>
              <a:ea typeface="ＭＳ Ｐゴシック" panose="020B0600070205080204" pitchFamily="50" charset="-128"/>
            </a:rPr>
            <a:t>2,830</a:t>
          </a:r>
          <a:r>
            <a:rPr kumimoji="1" lang="ja-JP" altLang="en-US" sz="1300">
              <a:latin typeface="ＭＳ Ｐゴシック" panose="020B0600070205080204" pitchFamily="50" charset="-128"/>
              <a:ea typeface="ＭＳ Ｐゴシック" panose="020B0600070205080204" pitchFamily="50" charset="-128"/>
            </a:rPr>
            <a:t>円増加しており、類似団体と比較すると</a:t>
          </a:r>
          <a:r>
            <a:rPr kumimoji="1" lang="en-US" altLang="ja-JP" sz="1300">
              <a:latin typeface="ＭＳ Ｐゴシック" panose="020B0600070205080204" pitchFamily="50" charset="-128"/>
              <a:ea typeface="ＭＳ Ｐゴシック" panose="020B0600070205080204" pitchFamily="50" charset="-128"/>
            </a:rPr>
            <a:t>51,708</a:t>
          </a:r>
          <a:r>
            <a:rPr kumimoji="1" lang="ja-JP" altLang="en-US" sz="1300">
              <a:latin typeface="ＭＳ Ｐゴシック" panose="020B0600070205080204" pitchFamily="50" charset="-128"/>
              <a:ea typeface="ＭＳ Ｐゴシック" panose="020B0600070205080204" pitchFamily="50" charset="-128"/>
            </a:rPr>
            <a:t>円下回っている。退職と新規採用による職員の総数は同程度で推移しているが、職員構成が若年化している。</a:t>
          </a:r>
        </a:p>
        <a:p>
          <a:r>
            <a:rPr kumimoji="1" lang="ja-JP" altLang="en-US" sz="1300">
              <a:latin typeface="ＭＳ Ｐゴシック" panose="020B0600070205080204" pitchFamily="50" charset="-128"/>
              <a:ea typeface="ＭＳ Ｐゴシック" panose="020B0600070205080204" pitchFamily="50" charset="-128"/>
            </a:rPr>
            <a:t>　普通建設事業費は住民一人あたり</a:t>
          </a:r>
          <a:r>
            <a:rPr kumimoji="1" lang="en-US" altLang="ja-JP" sz="1300">
              <a:latin typeface="ＭＳ Ｐゴシック" panose="020B0600070205080204" pitchFamily="50" charset="-128"/>
              <a:ea typeface="ＭＳ Ｐゴシック" panose="020B0600070205080204" pitchFamily="50" charset="-128"/>
            </a:rPr>
            <a:t>138,931</a:t>
          </a:r>
          <a:r>
            <a:rPr kumimoji="1" lang="ja-JP" altLang="en-US" sz="1300">
              <a:latin typeface="ＭＳ Ｐゴシック" panose="020B0600070205080204" pitchFamily="50" charset="-128"/>
              <a:ea typeface="ＭＳ Ｐゴシック" panose="020B0600070205080204" pitchFamily="50" charset="-128"/>
            </a:rPr>
            <a:t>円となっており、前年度と比較し</a:t>
          </a:r>
          <a:r>
            <a:rPr kumimoji="1" lang="en-US" altLang="ja-JP" sz="1300">
              <a:latin typeface="ＭＳ Ｐゴシック" panose="020B0600070205080204" pitchFamily="50" charset="-128"/>
              <a:ea typeface="ＭＳ Ｐゴシック" panose="020B0600070205080204" pitchFamily="50" charset="-128"/>
            </a:rPr>
            <a:t>51,793</a:t>
          </a:r>
          <a:r>
            <a:rPr kumimoji="1" lang="ja-JP" altLang="en-US" sz="1300">
              <a:latin typeface="ＭＳ Ｐゴシック" panose="020B0600070205080204" pitchFamily="50" charset="-128"/>
              <a:ea typeface="ＭＳ Ｐゴシック" panose="020B0600070205080204" pitchFamily="50" charset="-128"/>
            </a:rPr>
            <a:t>円減少しており、類似団体と比較すると</a:t>
          </a:r>
          <a:r>
            <a:rPr kumimoji="1" lang="en-US" altLang="ja-JP" sz="1300">
              <a:latin typeface="ＭＳ Ｐゴシック" panose="020B0600070205080204" pitchFamily="50" charset="-128"/>
              <a:ea typeface="ＭＳ Ｐゴシック" panose="020B0600070205080204" pitchFamily="50" charset="-128"/>
            </a:rPr>
            <a:t>152,242</a:t>
          </a:r>
          <a:r>
            <a:rPr kumimoji="1" lang="ja-JP" altLang="en-US" sz="1300">
              <a:latin typeface="ＭＳ Ｐゴシック" panose="020B0600070205080204" pitchFamily="50" charset="-128"/>
              <a:ea typeface="ＭＳ Ｐゴシック" panose="020B0600070205080204" pitchFamily="50" charset="-128"/>
            </a:rPr>
            <a:t>円下回っている。減少の主な要因としては、平成２８年度に実施した多目的運動公園整備事業などの減によるものである。</a:t>
          </a:r>
        </a:p>
        <a:p>
          <a:r>
            <a:rPr kumimoji="1" lang="ja-JP" altLang="en-US" sz="1300">
              <a:latin typeface="ＭＳ Ｐゴシック" panose="020B0600070205080204" pitchFamily="50" charset="-128"/>
              <a:ea typeface="ＭＳ Ｐゴシック" panose="020B0600070205080204" pitchFamily="50" charset="-128"/>
            </a:rPr>
            <a:t>　各項目については、類似団体と比較して下回っており、今後も歳出の適正化に努めていく。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山形県鮭川村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29</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4,329
4,302
122.14
4,170,276
3,906,115
263,179
2,198,086
3,355,166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(H30.1.1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10.7
14.1</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H25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H26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－０</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970310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住民基本台帳人口については、住民基本台帳関係年報の調査基準日変更に伴い、平成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25</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年度以降、調査年度の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日現在の住民基本台帳に登録されている人口を記載。</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29</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44450</xdr:rowOff>
    </xdr:from>
    <xdr:to>
      <xdr:col>28</xdr:col>
      <xdr:colOff>114300</xdr:colOff>
      <xdr:row>39</xdr:row>
      <xdr:rowOff>44450</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73677</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4" name="議会費グラフ枠">
          <a:extLst>
            <a:ext uri="{FF2B5EF4-FFF2-40B4-BE49-F238E27FC236}">
              <a16:creationId xmlns:a16="http://schemas.microsoft.com/office/drawing/2014/main" id="{00000000-0008-0000-0700-000036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7303</xdr:rowOff>
    </xdr:from>
    <xdr:to>
      <xdr:col>24</xdr:col>
      <xdr:colOff>62865</xdr:colOff>
      <xdr:row>38</xdr:row>
      <xdr:rowOff>95733</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flipV="1">
          <a:off x="4633595" y="5322253"/>
          <a:ext cx="1270" cy="1288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99560</xdr:rowOff>
    </xdr:from>
    <xdr:ext cx="469744" cy="259045"/>
    <xdr:sp macro="" textlink="">
      <xdr:nvSpPr>
        <xdr:cNvPr id="56" name="議会費最小値テキスト">
          <a:extLst>
            <a:ext uri="{FF2B5EF4-FFF2-40B4-BE49-F238E27FC236}">
              <a16:creationId xmlns:a16="http://schemas.microsoft.com/office/drawing/2014/main" id="{00000000-0008-0000-0700-000038000000}"/>
            </a:ext>
          </a:extLst>
        </xdr:cNvPr>
        <xdr:cNvSpPr txBox="1"/>
      </xdr:nvSpPr>
      <xdr:spPr>
        <a:xfrm>
          <a:off x="4686300" y="66146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95733</xdr:rowOff>
    </xdr:from>
    <xdr:to>
      <xdr:col>24</xdr:col>
      <xdr:colOff>152400</xdr:colOff>
      <xdr:row>38</xdr:row>
      <xdr:rowOff>95733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a:off x="4546600" y="6610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125430</xdr:rowOff>
    </xdr:from>
    <xdr:ext cx="534377" cy="259045"/>
    <xdr:sp macro="" textlink="">
      <xdr:nvSpPr>
        <xdr:cNvPr id="58" name="議会費最大値テキスト">
          <a:extLst>
            <a:ext uri="{FF2B5EF4-FFF2-40B4-BE49-F238E27FC236}">
              <a16:creationId xmlns:a16="http://schemas.microsoft.com/office/drawing/2014/main" id="{00000000-0008-0000-0700-00003A000000}"/>
            </a:ext>
          </a:extLst>
        </xdr:cNvPr>
        <xdr:cNvSpPr txBox="1"/>
      </xdr:nvSpPr>
      <xdr:spPr>
        <a:xfrm>
          <a:off x="4686300" y="509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73,950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7303</xdr:rowOff>
    </xdr:from>
    <xdr:to>
      <xdr:col>24</xdr:col>
      <xdr:colOff>152400</xdr:colOff>
      <xdr:row>31</xdr:row>
      <xdr:rowOff>7303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5322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106267</xdr:rowOff>
    </xdr:from>
    <xdr:to>
      <xdr:col>24</xdr:col>
      <xdr:colOff>63500</xdr:colOff>
      <xdr:row>37</xdr:row>
      <xdr:rowOff>112268</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3797300" y="6449917"/>
          <a:ext cx="838200" cy="6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25861</xdr:rowOff>
    </xdr:from>
    <xdr:ext cx="534377" cy="259045"/>
    <xdr:sp macro="" textlink="">
      <xdr:nvSpPr>
        <xdr:cNvPr id="61" name="議会費平均値テキスト">
          <a:extLst>
            <a:ext uri="{FF2B5EF4-FFF2-40B4-BE49-F238E27FC236}">
              <a16:creationId xmlns:a16="http://schemas.microsoft.com/office/drawing/2014/main" id="{00000000-0008-0000-0700-00003D000000}"/>
            </a:ext>
          </a:extLst>
        </xdr:cNvPr>
        <xdr:cNvSpPr txBox="1"/>
      </xdr:nvSpPr>
      <xdr:spPr>
        <a:xfrm>
          <a:off x="4686300" y="61980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2984</xdr:rowOff>
    </xdr:from>
    <xdr:to>
      <xdr:col>24</xdr:col>
      <xdr:colOff>114300</xdr:colOff>
      <xdr:row>37</xdr:row>
      <xdr:rowOff>104584</xdr:rowOff>
    </xdr:to>
    <xdr:sp macro="" textlink="">
      <xdr:nvSpPr>
        <xdr:cNvPr id="62" name="フローチャート: 判断 61">
          <a:extLst>
            <a:ext uri="{FF2B5EF4-FFF2-40B4-BE49-F238E27FC236}">
              <a16:creationId xmlns:a16="http://schemas.microsoft.com/office/drawing/2014/main" id="{00000000-0008-0000-0700-00003E000000}"/>
            </a:ext>
          </a:extLst>
        </xdr:cNvPr>
        <xdr:cNvSpPr/>
      </xdr:nvSpPr>
      <xdr:spPr>
        <a:xfrm>
          <a:off x="4584700" y="634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79750</xdr:rowOff>
    </xdr:from>
    <xdr:to>
      <xdr:col>19</xdr:col>
      <xdr:colOff>177800</xdr:colOff>
      <xdr:row>37</xdr:row>
      <xdr:rowOff>106267</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2908300" y="6423400"/>
          <a:ext cx="889000" cy="26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3270</xdr:rowOff>
    </xdr:from>
    <xdr:to>
      <xdr:col>20</xdr:col>
      <xdr:colOff>38100</xdr:colOff>
      <xdr:row>37</xdr:row>
      <xdr:rowOff>104870</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3746500" y="6346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121397</xdr:rowOff>
    </xdr:from>
    <xdr:ext cx="534377" cy="259045"/>
    <xdr:sp macro="" textlink="">
      <xdr:nvSpPr>
        <xdr:cNvPr id="65" name="テキスト ボックス 64">
          <a:extLst>
            <a:ext uri="{FF2B5EF4-FFF2-40B4-BE49-F238E27FC236}">
              <a16:creationId xmlns:a16="http://schemas.microsoft.com/office/drawing/2014/main" id="{00000000-0008-0000-0700-000041000000}"/>
            </a:ext>
          </a:extLst>
        </xdr:cNvPr>
        <xdr:cNvSpPr txBox="1"/>
      </xdr:nvSpPr>
      <xdr:spPr>
        <a:xfrm>
          <a:off x="3530111" y="61221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79750</xdr:rowOff>
    </xdr:from>
    <xdr:to>
      <xdr:col>15</xdr:col>
      <xdr:colOff>50800</xdr:colOff>
      <xdr:row>37</xdr:row>
      <xdr:rowOff>100495</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019300" y="6423400"/>
          <a:ext cx="889000" cy="20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158947</xdr:rowOff>
    </xdr:from>
    <xdr:to>
      <xdr:col>15</xdr:col>
      <xdr:colOff>101600</xdr:colOff>
      <xdr:row>37</xdr:row>
      <xdr:rowOff>89097</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2857500" y="63311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105624</xdr:rowOff>
    </xdr:from>
    <xdr:ext cx="534377"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2641111" y="61063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100495</xdr:rowOff>
    </xdr:from>
    <xdr:to>
      <xdr:col>10</xdr:col>
      <xdr:colOff>114300</xdr:colOff>
      <xdr:row>37</xdr:row>
      <xdr:rowOff>115240</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1130300" y="6444145"/>
          <a:ext cx="889000" cy="1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159804</xdr:rowOff>
    </xdr:from>
    <xdr:to>
      <xdr:col>10</xdr:col>
      <xdr:colOff>165100</xdr:colOff>
      <xdr:row>37</xdr:row>
      <xdr:rowOff>89954</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1968500" y="6332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106481</xdr:rowOff>
    </xdr:from>
    <xdr:ext cx="534377"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1752111" y="6107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161976</xdr:rowOff>
    </xdr:from>
    <xdr:to>
      <xdr:col>6</xdr:col>
      <xdr:colOff>38100</xdr:colOff>
      <xdr:row>37</xdr:row>
      <xdr:rowOff>92126</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079500" y="633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108653</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863111" y="6109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61468</xdr:rowOff>
    </xdr:from>
    <xdr:to>
      <xdr:col>24</xdr:col>
      <xdr:colOff>114300</xdr:colOff>
      <xdr:row>37</xdr:row>
      <xdr:rowOff>163068</xdr:rowOff>
    </xdr:to>
    <xdr:sp macro="" textlink="">
      <xdr:nvSpPr>
        <xdr:cNvPr id="79" name="楕円 78">
          <a:extLst>
            <a:ext uri="{FF2B5EF4-FFF2-40B4-BE49-F238E27FC236}">
              <a16:creationId xmlns:a16="http://schemas.microsoft.com/office/drawing/2014/main" id="{00000000-0008-0000-0700-00004F000000}"/>
            </a:ext>
          </a:extLst>
        </xdr:cNvPr>
        <xdr:cNvSpPr/>
      </xdr:nvSpPr>
      <xdr:spPr>
        <a:xfrm>
          <a:off x="4584700" y="6405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39895</xdr:rowOff>
    </xdr:from>
    <xdr:ext cx="534377" cy="259045"/>
    <xdr:sp macro="" textlink="">
      <xdr:nvSpPr>
        <xdr:cNvPr id="80" name="議会費該当値テキスト">
          <a:extLst>
            <a:ext uri="{FF2B5EF4-FFF2-40B4-BE49-F238E27FC236}">
              <a16:creationId xmlns:a16="http://schemas.microsoft.com/office/drawing/2014/main" id="{00000000-0008-0000-0700-000050000000}"/>
            </a:ext>
          </a:extLst>
        </xdr:cNvPr>
        <xdr:cNvSpPr txBox="1"/>
      </xdr:nvSpPr>
      <xdr:spPr>
        <a:xfrm>
          <a:off x="4686300" y="6383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55467</xdr:rowOff>
    </xdr:from>
    <xdr:to>
      <xdr:col>20</xdr:col>
      <xdr:colOff>38100</xdr:colOff>
      <xdr:row>37</xdr:row>
      <xdr:rowOff>157067</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3746500" y="63991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148194</xdr:rowOff>
    </xdr:from>
    <xdr:ext cx="534377" cy="259045"/>
    <xdr:sp macro="" textlink="">
      <xdr:nvSpPr>
        <xdr:cNvPr id="82" name="テキスト ボックス 81">
          <a:extLst>
            <a:ext uri="{FF2B5EF4-FFF2-40B4-BE49-F238E27FC236}">
              <a16:creationId xmlns:a16="http://schemas.microsoft.com/office/drawing/2014/main" id="{00000000-0008-0000-0700-000052000000}"/>
            </a:ext>
          </a:extLst>
        </xdr:cNvPr>
        <xdr:cNvSpPr txBox="1"/>
      </xdr:nvSpPr>
      <xdr:spPr>
        <a:xfrm>
          <a:off x="3530111" y="6491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28950</xdr:rowOff>
    </xdr:from>
    <xdr:to>
      <xdr:col>15</xdr:col>
      <xdr:colOff>101600</xdr:colOff>
      <xdr:row>37</xdr:row>
      <xdr:rowOff>130550</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2857500" y="6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121677</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2641111" y="6465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49695</xdr:rowOff>
    </xdr:from>
    <xdr:to>
      <xdr:col>10</xdr:col>
      <xdr:colOff>165100</xdr:colOff>
      <xdr:row>37</xdr:row>
      <xdr:rowOff>151295</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1968500" y="6393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142422</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1752111" y="648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64440</xdr:rowOff>
    </xdr:from>
    <xdr:to>
      <xdr:col>6</xdr:col>
      <xdr:colOff>38100</xdr:colOff>
      <xdr:row>37</xdr:row>
      <xdr:rowOff>166039</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079500" y="6408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157166</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863111" y="6500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87,351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7" name="テキスト ボックス 96">
          <a:extLst>
            <a:ext uri="{FF2B5EF4-FFF2-40B4-BE49-F238E27FC236}">
              <a16:creationId xmlns:a16="http://schemas.microsoft.com/office/drawing/2014/main" id="{00000000-0008-0000-0700-000061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58</xdr:row>
      <xdr:rowOff>139700</xdr:rowOff>
    </xdr:from>
    <xdr:to>
      <xdr:col>28</xdr:col>
      <xdr:colOff>114300</xdr:colOff>
      <xdr:row>58</xdr:row>
      <xdr:rowOff>139700</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57</xdr:row>
      <xdr:rowOff>168927</xdr:rowOff>
    </xdr:from>
    <xdr:ext cx="248786"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55</xdr:row>
      <xdr:rowOff>54627</xdr:rowOff>
    </xdr:from>
    <xdr:ext cx="685572"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76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52</xdr:row>
      <xdr:rowOff>111777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09" name="総務費グラフ枠">
          <a:extLst>
            <a:ext uri="{FF2B5EF4-FFF2-40B4-BE49-F238E27FC236}">
              <a16:creationId xmlns:a16="http://schemas.microsoft.com/office/drawing/2014/main" id="{00000000-0008-0000-0700-00006D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52</xdr:row>
      <xdr:rowOff>43073</xdr:rowOff>
    </xdr:from>
    <xdr:to>
      <xdr:col>24</xdr:col>
      <xdr:colOff>62865</xdr:colOff>
      <xdr:row>58</xdr:row>
      <xdr:rowOff>102558</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flipV="1">
          <a:off x="4633595" y="8958473"/>
          <a:ext cx="1270" cy="10881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106385</xdr:rowOff>
    </xdr:from>
    <xdr:ext cx="534377" cy="259045"/>
    <xdr:sp macro="" textlink="">
      <xdr:nvSpPr>
        <xdr:cNvPr id="111" name="総務費最小値テキスト">
          <a:extLst>
            <a:ext uri="{FF2B5EF4-FFF2-40B4-BE49-F238E27FC236}">
              <a16:creationId xmlns:a16="http://schemas.microsoft.com/office/drawing/2014/main" id="{00000000-0008-0000-0700-00006F000000}"/>
            </a:ext>
          </a:extLst>
        </xdr:cNvPr>
        <xdr:cNvSpPr txBox="1"/>
      </xdr:nvSpPr>
      <xdr:spPr>
        <a:xfrm>
          <a:off x="4686300" y="10050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102558</xdr:rowOff>
    </xdr:from>
    <xdr:to>
      <xdr:col>24</xdr:col>
      <xdr:colOff>152400</xdr:colOff>
      <xdr:row>58</xdr:row>
      <xdr:rowOff>102558</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4546600" y="100466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161200</xdr:rowOff>
    </xdr:from>
    <xdr:ext cx="690189" cy="259045"/>
    <xdr:sp macro="" textlink="">
      <xdr:nvSpPr>
        <xdr:cNvPr id="113" name="総務費最大値テキスト">
          <a:extLst>
            <a:ext uri="{FF2B5EF4-FFF2-40B4-BE49-F238E27FC236}">
              <a16:creationId xmlns:a16="http://schemas.microsoft.com/office/drawing/2014/main" id="{00000000-0008-0000-0700-000071000000}"/>
            </a:ext>
          </a:extLst>
        </xdr:cNvPr>
        <xdr:cNvSpPr txBox="1"/>
      </xdr:nvSpPr>
      <xdr:spPr>
        <a:xfrm>
          <a:off x="4686300" y="873370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2,461,344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52</xdr:row>
      <xdr:rowOff>43073</xdr:rowOff>
    </xdr:from>
    <xdr:to>
      <xdr:col>24</xdr:col>
      <xdr:colOff>152400</xdr:colOff>
      <xdr:row>52</xdr:row>
      <xdr:rowOff>43073</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a:off x="4546600" y="89584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18317</xdr:rowOff>
    </xdr:from>
    <xdr:to>
      <xdr:col>24</xdr:col>
      <xdr:colOff>63500</xdr:colOff>
      <xdr:row>58</xdr:row>
      <xdr:rowOff>30497</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3797300" y="9962417"/>
          <a:ext cx="838200" cy="121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153481</xdr:rowOff>
    </xdr:from>
    <xdr:ext cx="599010" cy="259045"/>
    <xdr:sp macro="" textlink="">
      <xdr:nvSpPr>
        <xdr:cNvPr id="116" name="総務費平均値テキスト">
          <a:extLst>
            <a:ext uri="{FF2B5EF4-FFF2-40B4-BE49-F238E27FC236}">
              <a16:creationId xmlns:a16="http://schemas.microsoft.com/office/drawing/2014/main" id="{00000000-0008-0000-0700-000074000000}"/>
            </a:ext>
          </a:extLst>
        </xdr:cNvPr>
        <xdr:cNvSpPr txBox="1"/>
      </xdr:nvSpPr>
      <xdr:spPr>
        <a:xfrm>
          <a:off x="4686300" y="975468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283,785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130604</xdr:rowOff>
    </xdr:from>
    <xdr:to>
      <xdr:col>24</xdr:col>
      <xdr:colOff>114300</xdr:colOff>
      <xdr:row>58</xdr:row>
      <xdr:rowOff>60754</xdr:rowOff>
    </xdr:to>
    <xdr:sp macro="" textlink="">
      <xdr:nvSpPr>
        <xdr:cNvPr id="117" name="フローチャート: 判断 116">
          <a:extLst>
            <a:ext uri="{FF2B5EF4-FFF2-40B4-BE49-F238E27FC236}">
              <a16:creationId xmlns:a16="http://schemas.microsoft.com/office/drawing/2014/main" id="{00000000-0008-0000-0700-000075000000}"/>
            </a:ext>
          </a:extLst>
        </xdr:cNvPr>
        <xdr:cNvSpPr/>
      </xdr:nvSpPr>
      <xdr:spPr>
        <a:xfrm>
          <a:off x="4584700" y="990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18317</xdr:rowOff>
    </xdr:from>
    <xdr:to>
      <xdr:col>19</xdr:col>
      <xdr:colOff>177800</xdr:colOff>
      <xdr:row>58</xdr:row>
      <xdr:rowOff>33503</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flipV="1">
          <a:off x="2908300" y="9962417"/>
          <a:ext cx="889000" cy="15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138298</xdr:rowOff>
    </xdr:from>
    <xdr:to>
      <xdr:col>20</xdr:col>
      <xdr:colOff>38100</xdr:colOff>
      <xdr:row>58</xdr:row>
      <xdr:rowOff>68448</xdr:rowOff>
    </xdr:to>
    <xdr:sp macro="" textlink="">
      <xdr:nvSpPr>
        <xdr:cNvPr id="119" name="フローチャート: 判断 118">
          <a:extLst>
            <a:ext uri="{FF2B5EF4-FFF2-40B4-BE49-F238E27FC236}">
              <a16:creationId xmlns:a16="http://schemas.microsoft.com/office/drawing/2014/main" id="{00000000-0008-0000-0700-000077000000}"/>
            </a:ext>
          </a:extLst>
        </xdr:cNvPr>
        <xdr:cNvSpPr/>
      </xdr:nvSpPr>
      <xdr:spPr>
        <a:xfrm>
          <a:off x="3746500" y="991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84975</xdr:rowOff>
    </xdr:from>
    <xdr:ext cx="599010" cy="259045"/>
    <xdr:sp macro="" textlink="">
      <xdr:nvSpPr>
        <xdr:cNvPr id="120" name="テキスト ボックス 119">
          <a:extLst>
            <a:ext uri="{FF2B5EF4-FFF2-40B4-BE49-F238E27FC236}">
              <a16:creationId xmlns:a16="http://schemas.microsoft.com/office/drawing/2014/main" id="{00000000-0008-0000-0700-000078000000}"/>
            </a:ext>
          </a:extLst>
        </xdr:cNvPr>
        <xdr:cNvSpPr txBox="1"/>
      </xdr:nvSpPr>
      <xdr:spPr>
        <a:xfrm>
          <a:off x="3497795" y="968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266,956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33503</xdr:rowOff>
    </xdr:from>
    <xdr:to>
      <xdr:col>15</xdr:col>
      <xdr:colOff>50800</xdr:colOff>
      <xdr:row>58</xdr:row>
      <xdr:rowOff>65377</xdr:rowOff>
    </xdr:to>
    <xdr:cxnSp macro="">
      <xdr:nvCxnSpPr>
        <xdr:cNvPr id="121" name="直線コネクタ 120">
          <a:extLst>
            <a:ext uri="{FF2B5EF4-FFF2-40B4-BE49-F238E27FC236}">
              <a16:creationId xmlns:a16="http://schemas.microsoft.com/office/drawing/2014/main" id="{00000000-0008-0000-0700-000079000000}"/>
            </a:ext>
          </a:extLst>
        </xdr:cNvPr>
        <xdr:cNvCxnSpPr/>
      </xdr:nvCxnSpPr>
      <xdr:spPr>
        <a:xfrm flipV="1">
          <a:off x="2019300" y="9977603"/>
          <a:ext cx="889000" cy="318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138943</xdr:rowOff>
    </xdr:from>
    <xdr:to>
      <xdr:col>15</xdr:col>
      <xdr:colOff>101600</xdr:colOff>
      <xdr:row>58</xdr:row>
      <xdr:rowOff>69093</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2857500" y="99115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85620</xdr:rowOff>
    </xdr:from>
    <xdr:ext cx="599010" cy="259045"/>
    <xdr:sp macro="" textlink="">
      <xdr:nvSpPr>
        <xdr:cNvPr id="123" name="テキスト ボックス 122">
          <a:extLst>
            <a:ext uri="{FF2B5EF4-FFF2-40B4-BE49-F238E27FC236}">
              <a16:creationId xmlns:a16="http://schemas.microsoft.com/office/drawing/2014/main" id="{00000000-0008-0000-0700-00007B000000}"/>
            </a:ext>
          </a:extLst>
        </xdr:cNvPr>
        <xdr:cNvSpPr txBox="1"/>
      </xdr:nvSpPr>
      <xdr:spPr>
        <a:xfrm>
          <a:off x="2608795" y="9686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265,543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65377</xdr:rowOff>
    </xdr:from>
    <xdr:to>
      <xdr:col>10</xdr:col>
      <xdr:colOff>114300</xdr:colOff>
      <xdr:row>58</xdr:row>
      <xdr:rowOff>75112</xdr:rowOff>
    </xdr:to>
    <xdr:cxnSp macro="">
      <xdr:nvCxnSpPr>
        <xdr:cNvPr id="124" name="直線コネクタ 123">
          <a:extLst>
            <a:ext uri="{FF2B5EF4-FFF2-40B4-BE49-F238E27FC236}">
              <a16:creationId xmlns:a16="http://schemas.microsoft.com/office/drawing/2014/main" id="{00000000-0008-0000-0700-00007C000000}"/>
            </a:ext>
          </a:extLst>
        </xdr:cNvPr>
        <xdr:cNvCxnSpPr/>
      </xdr:nvCxnSpPr>
      <xdr:spPr>
        <a:xfrm flipV="1">
          <a:off x="1130300" y="10009477"/>
          <a:ext cx="889000" cy="97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149977</xdr:rowOff>
    </xdr:from>
    <xdr:to>
      <xdr:col>10</xdr:col>
      <xdr:colOff>165100</xdr:colOff>
      <xdr:row>58</xdr:row>
      <xdr:rowOff>80127</xdr:rowOff>
    </xdr:to>
    <xdr:sp macro="" textlink="">
      <xdr:nvSpPr>
        <xdr:cNvPr id="125" name="フローチャート: 判断 124">
          <a:extLst>
            <a:ext uri="{FF2B5EF4-FFF2-40B4-BE49-F238E27FC236}">
              <a16:creationId xmlns:a16="http://schemas.microsoft.com/office/drawing/2014/main" id="{00000000-0008-0000-0700-00007D000000}"/>
            </a:ext>
          </a:extLst>
        </xdr:cNvPr>
        <xdr:cNvSpPr/>
      </xdr:nvSpPr>
      <xdr:spPr>
        <a:xfrm>
          <a:off x="1968500" y="9922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96654</xdr:rowOff>
    </xdr:from>
    <xdr:ext cx="599010" cy="259045"/>
    <xdr:sp macro="" textlink="">
      <xdr:nvSpPr>
        <xdr:cNvPr id="126" name="テキスト ボックス 125">
          <a:extLst>
            <a:ext uri="{FF2B5EF4-FFF2-40B4-BE49-F238E27FC236}">
              <a16:creationId xmlns:a16="http://schemas.microsoft.com/office/drawing/2014/main" id="{00000000-0008-0000-0700-00007E000000}"/>
            </a:ext>
          </a:extLst>
        </xdr:cNvPr>
        <xdr:cNvSpPr txBox="1"/>
      </xdr:nvSpPr>
      <xdr:spPr>
        <a:xfrm>
          <a:off x="1719795" y="9697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241,411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146295</xdr:rowOff>
    </xdr:from>
    <xdr:to>
      <xdr:col>6</xdr:col>
      <xdr:colOff>38100</xdr:colOff>
      <xdr:row>58</xdr:row>
      <xdr:rowOff>76445</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1079500" y="9918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92972</xdr:rowOff>
    </xdr:from>
    <xdr:ext cx="599010"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830795" y="9694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249,465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151147</xdr:rowOff>
    </xdr:from>
    <xdr:to>
      <xdr:col>24</xdr:col>
      <xdr:colOff>114300</xdr:colOff>
      <xdr:row>58</xdr:row>
      <xdr:rowOff>81297</xdr:rowOff>
    </xdr:to>
    <xdr:sp macro="" textlink="">
      <xdr:nvSpPr>
        <xdr:cNvPr id="134" name="楕円 133">
          <a:extLst>
            <a:ext uri="{FF2B5EF4-FFF2-40B4-BE49-F238E27FC236}">
              <a16:creationId xmlns:a16="http://schemas.microsoft.com/office/drawing/2014/main" id="{00000000-0008-0000-0700-000086000000}"/>
            </a:ext>
          </a:extLst>
        </xdr:cNvPr>
        <xdr:cNvSpPr/>
      </xdr:nvSpPr>
      <xdr:spPr>
        <a:xfrm>
          <a:off x="4584700" y="992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109031</xdr:rowOff>
    </xdr:from>
    <xdr:ext cx="599010" cy="259045"/>
    <xdr:sp macro="" textlink="">
      <xdr:nvSpPr>
        <xdr:cNvPr id="135" name="総務費該当値テキスト">
          <a:extLst>
            <a:ext uri="{FF2B5EF4-FFF2-40B4-BE49-F238E27FC236}">
              <a16:creationId xmlns:a16="http://schemas.microsoft.com/office/drawing/2014/main" id="{00000000-0008-0000-0700-000087000000}"/>
            </a:ext>
          </a:extLst>
        </xdr:cNvPr>
        <xdr:cNvSpPr txBox="1"/>
      </xdr:nvSpPr>
      <xdr:spPr>
        <a:xfrm>
          <a:off x="4686300" y="98816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238,853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138967</xdr:rowOff>
    </xdr:from>
    <xdr:to>
      <xdr:col>20</xdr:col>
      <xdr:colOff>38100</xdr:colOff>
      <xdr:row>58</xdr:row>
      <xdr:rowOff>69117</xdr:rowOff>
    </xdr:to>
    <xdr:sp macro="" textlink="">
      <xdr:nvSpPr>
        <xdr:cNvPr id="136" name="楕円 135">
          <a:extLst>
            <a:ext uri="{FF2B5EF4-FFF2-40B4-BE49-F238E27FC236}">
              <a16:creationId xmlns:a16="http://schemas.microsoft.com/office/drawing/2014/main" id="{00000000-0008-0000-0700-000088000000}"/>
            </a:ext>
          </a:extLst>
        </xdr:cNvPr>
        <xdr:cNvSpPr/>
      </xdr:nvSpPr>
      <xdr:spPr>
        <a:xfrm>
          <a:off x="3746500" y="99116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60244</xdr:rowOff>
    </xdr:from>
    <xdr:ext cx="59901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3497795" y="100043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154153</xdr:rowOff>
    </xdr:from>
    <xdr:to>
      <xdr:col>15</xdr:col>
      <xdr:colOff>101600</xdr:colOff>
      <xdr:row>58</xdr:row>
      <xdr:rowOff>84303</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2857500" y="9926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75430</xdr:rowOff>
    </xdr:from>
    <xdr:ext cx="599010" cy="259045"/>
    <xdr:sp macro="" textlink="">
      <xdr:nvSpPr>
        <xdr:cNvPr id="139" name="テキスト ボックス 138">
          <a:extLst>
            <a:ext uri="{FF2B5EF4-FFF2-40B4-BE49-F238E27FC236}">
              <a16:creationId xmlns:a16="http://schemas.microsoft.com/office/drawing/2014/main" id="{00000000-0008-0000-0700-00008B000000}"/>
            </a:ext>
          </a:extLst>
        </xdr:cNvPr>
        <xdr:cNvSpPr txBox="1"/>
      </xdr:nvSpPr>
      <xdr:spPr>
        <a:xfrm>
          <a:off x="2608795" y="100195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232,276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14577</xdr:rowOff>
    </xdr:from>
    <xdr:to>
      <xdr:col>10</xdr:col>
      <xdr:colOff>165100</xdr:colOff>
      <xdr:row>58</xdr:row>
      <xdr:rowOff>116177</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1968500" y="9958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107304</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1719795" y="10051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24312</xdr:rowOff>
    </xdr:from>
    <xdr:to>
      <xdr:col>6</xdr:col>
      <xdr:colOff>38100</xdr:colOff>
      <xdr:row>58</xdr:row>
      <xdr:rowOff>125912</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1079500" y="996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117039</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830795" y="10061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4" name="正方形/長方形 143">
          <a:extLst>
            <a:ext uri="{FF2B5EF4-FFF2-40B4-BE49-F238E27FC236}">
              <a16:creationId xmlns:a16="http://schemas.microsoft.com/office/drawing/2014/main" id="{00000000-0008-0000-0700-000090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165,375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2" name="テキスト ボックス 151">
          <a:extLst>
            <a:ext uri="{FF2B5EF4-FFF2-40B4-BE49-F238E27FC236}">
              <a16:creationId xmlns:a16="http://schemas.microsoft.com/office/drawing/2014/main" id="{00000000-0008-0000-0700-000098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3" name="直線コネクタ 152">
          <a:extLst>
            <a:ext uri="{FF2B5EF4-FFF2-40B4-BE49-F238E27FC236}">
              <a16:creationId xmlns:a16="http://schemas.microsoft.com/office/drawing/2014/main" id="{00000000-0008-0000-0700-000099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民生費グラフ枠">
          <a:extLst>
            <a:ext uri="{FF2B5EF4-FFF2-40B4-BE49-F238E27FC236}">
              <a16:creationId xmlns:a16="http://schemas.microsoft.com/office/drawing/2014/main" id="{00000000-0008-0000-07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65167</xdr:rowOff>
    </xdr:from>
    <xdr:to>
      <xdr:col>24</xdr:col>
      <xdr:colOff>62865</xdr:colOff>
      <xdr:row>77</xdr:row>
      <xdr:rowOff>37655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flipV="1">
          <a:off x="4633595" y="12066667"/>
          <a:ext cx="1270" cy="1172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41482</xdr:rowOff>
    </xdr:from>
    <xdr:ext cx="599010" cy="259045"/>
    <xdr:sp macro="" textlink="">
      <xdr:nvSpPr>
        <xdr:cNvPr id="166" name="民生費最小値テキスト">
          <a:extLst>
            <a:ext uri="{FF2B5EF4-FFF2-40B4-BE49-F238E27FC236}">
              <a16:creationId xmlns:a16="http://schemas.microsoft.com/office/drawing/2014/main" id="{00000000-0008-0000-0700-0000A6000000}"/>
            </a:ext>
          </a:extLst>
        </xdr:cNvPr>
        <xdr:cNvSpPr txBox="1"/>
      </xdr:nvSpPr>
      <xdr:spPr>
        <a:xfrm>
          <a:off x="4686300" y="132431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119,639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37655</xdr:rowOff>
    </xdr:from>
    <xdr:to>
      <xdr:col>24</xdr:col>
      <xdr:colOff>152400</xdr:colOff>
      <xdr:row>77</xdr:row>
      <xdr:rowOff>37655</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4546600" y="1323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11844</xdr:rowOff>
    </xdr:from>
    <xdr:ext cx="599010" cy="259045"/>
    <xdr:sp macro="" textlink="">
      <xdr:nvSpPr>
        <xdr:cNvPr id="168" name="民生費最大値テキスト">
          <a:extLst>
            <a:ext uri="{FF2B5EF4-FFF2-40B4-BE49-F238E27FC236}">
              <a16:creationId xmlns:a16="http://schemas.microsoft.com/office/drawing/2014/main" id="{00000000-0008-0000-0700-0000A8000000}"/>
            </a:ext>
          </a:extLst>
        </xdr:cNvPr>
        <xdr:cNvSpPr txBox="1"/>
      </xdr:nvSpPr>
      <xdr:spPr>
        <a:xfrm>
          <a:off x="4686300" y="118418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632,604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65167</xdr:rowOff>
    </xdr:from>
    <xdr:to>
      <xdr:col>24</xdr:col>
      <xdr:colOff>152400</xdr:colOff>
      <xdr:row>70</xdr:row>
      <xdr:rowOff>65167</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4546600" y="12066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109193</xdr:rowOff>
    </xdr:from>
    <xdr:to>
      <xdr:col>24</xdr:col>
      <xdr:colOff>63500</xdr:colOff>
      <xdr:row>76</xdr:row>
      <xdr:rowOff>126763</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flipV="1">
          <a:off x="3797300" y="13139393"/>
          <a:ext cx="838200" cy="17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124691</xdr:rowOff>
    </xdr:from>
    <xdr:ext cx="599010" cy="259045"/>
    <xdr:sp macro="" textlink="">
      <xdr:nvSpPr>
        <xdr:cNvPr id="171" name="民生費平均値テキスト">
          <a:extLst>
            <a:ext uri="{FF2B5EF4-FFF2-40B4-BE49-F238E27FC236}">
              <a16:creationId xmlns:a16="http://schemas.microsoft.com/office/drawing/2014/main" id="{00000000-0008-0000-0700-0000AB000000}"/>
            </a:ext>
          </a:extLst>
        </xdr:cNvPr>
        <xdr:cNvSpPr txBox="1"/>
      </xdr:nvSpPr>
      <xdr:spPr>
        <a:xfrm>
          <a:off x="4686300" y="128119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219,351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101814</xdr:rowOff>
    </xdr:from>
    <xdr:to>
      <xdr:col>24</xdr:col>
      <xdr:colOff>114300</xdr:colOff>
      <xdr:row>76</xdr:row>
      <xdr:rowOff>31964</xdr:rowOff>
    </xdr:to>
    <xdr:sp macro="" textlink="">
      <xdr:nvSpPr>
        <xdr:cNvPr id="172" name="フローチャート: 判断 171">
          <a:extLst>
            <a:ext uri="{FF2B5EF4-FFF2-40B4-BE49-F238E27FC236}">
              <a16:creationId xmlns:a16="http://schemas.microsoft.com/office/drawing/2014/main" id="{00000000-0008-0000-0700-0000AC000000}"/>
            </a:ext>
          </a:extLst>
        </xdr:cNvPr>
        <xdr:cNvSpPr/>
      </xdr:nvSpPr>
      <xdr:spPr>
        <a:xfrm>
          <a:off x="4584700" y="12960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125360</xdr:rowOff>
    </xdr:from>
    <xdr:to>
      <xdr:col>19</xdr:col>
      <xdr:colOff>177800</xdr:colOff>
      <xdr:row>76</xdr:row>
      <xdr:rowOff>126763</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2908300" y="13155560"/>
          <a:ext cx="889000" cy="14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109175</xdr:rowOff>
    </xdr:from>
    <xdr:to>
      <xdr:col>20</xdr:col>
      <xdr:colOff>38100</xdr:colOff>
      <xdr:row>76</xdr:row>
      <xdr:rowOff>39325</xdr:rowOff>
    </xdr:to>
    <xdr:sp macro="" textlink="">
      <xdr:nvSpPr>
        <xdr:cNvPr id="174" name="フローチャート: 判断 173">
          <a:extLst>
            <a:ext uri="{FF2B5EF4-FFF2-40B4-BE49-F238E27FC236}">
              <a16:creationId xmlns:a16="http://schemas.microsoft.com/office/drawing/2014/main" id="{00000000-0008-0000-0700-0000AE000000}"/>
            </a:ext>
          </a:extLst>
        </xdr:cNvPr>
        <xdr:cNvSpPr/>
      </xdr:nvSpPr>
      <xdr:spPr>
        <a:xfrm>
          <a:off x="3746500" y="12967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55852</xdr:rowOff>
    </xdr:from>
    <xdr:ext cx="599010" cy="259045"/>
    <xdr:sp macro="" textlink="">
      <xdr:nvSpPr>
        <xdr:cNvPr id="175" name="テキスト ボックス 174">
          <a:extLst>
            <a:ext uri="{FF2B5EF4-FFF2-40B4-BE49-F238E27FC236}">
              <a16:creationId xmlns:a16="http://schemas.microsoft.com/office/drawing/2014/main" id="{00000000-0008-0000-0700-0000AF000000}"/>
            </a:ext>
          </a:extLst>
        </xdr:cNvPr>
        <xdr:cNvSpPr txBox="1"/>
      </xdr:nvSpPr>
      <xdr:spPr>
        <a:xfrm>
          <a:off x="3497795" y="127431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76</xdr:row>
      <xdr:rowOff>125360</xdr:rowOff>
    </xdr:from>
    <xdr:to>
      <xdr:col>15</xdr:col>
      <xdr:colOff>50800</xdr:colOff>
      <xdr:row>76</xdr:row>
      <xdr:rowOff>156338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2019300" y="13155560"/>
          <a:ext cx="889000" cy="30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129079</xdr:rowOff>
    </xdr:from>
    <xdr:to>
      <xdr:col>15</xdr:col>
      <xdr:colOff>101600</xdr:colOff>
      <xdr:row>76</xdr:row>
      <xdr:rowOff>59229</xdr:rowOff>
    </xdr:to>
    <xdr:sp macro="" textlink="">
      <xdr:nvSpPr>
        <xdr:cNvPr id="177" name="フローチャート: 判断 176">
          <a:extLst>
            <a:ext uri="{FF2B5EF4-FFF2-40B4-BE49-F238E27FC236}">
              <a16:creationId xmlns:a16="http://schemas.microsoft.com/office/drawing/2014/main" id="{00000000-0008-0000-0700-0000B1000000}"/>
            </a:ext>
          </a:extLst>
        </xdr:cNvPr>
        <xdr:cNvSpPr/>
      </xdr:nvSpPr>
      <xdr:spPr>
        <a:xfrm>
          <a:off x="2857500" y="12987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75756</xdr:rowOff>
    </xdr:from>
    <xdr:ext cx="599010" cy="259045"/>
    <xdr:sp macro="" textlink="">
      <xdr:nvSpPr>
        <xdr:cNvPr id="178" name="テキスト ボックス 177">
          <a:extLst>
            <a:ext uri="{FF2B5EF4-FFF2-40B4-BE49-F238E27FC236}">
              <a16:creationId xmlns:a16="http://schemas.microsoft.com/office/drawing/2014/main" id="{00000000-0008-0000-0700-0000B2000000}"/>
            </a:ext>
          </a:extLst>
        </xdr:cNvPr>
        <xdr:cNvSpPr txBox="1"/>
      </xdr:nvSpPr>
      <xdr:spPr>
        <a:xfrm>
          <a:off x="2608795" y="127630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207,424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76</xdr:row>
      <xdr:rowOff>156338</xdr:rowOff>
    </xdr:from>
    <xdr:to>
      <xdr:col>10</xdr:col>
      <xdr:colOff>114300</xdr:colOff>
      <xdr:row>77</xdr:row>
      <xdr:rowOff>7482</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1130300" y="13186538"/>
          <a:ext cx="889000" cy="22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132611</xdr:rowOff>
    </xdr:from>
    <xdr:to>
      <xdr:col>10</xdr:col>
      <xdr:colOff>165100</xdr:colOff>
      <xdr:row>76</xdr:row>
      <xdr:rowOff>62761</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1968500" y="12991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79288</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1719795" y="12766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165410</xdr:rowOff>
    </xdr:from>
    <xdr:to>
      <xdr:col>6</xdr:col>
      <xdr:colOff>38100</xdr:colOff>
      <xdr:row>76</xdr:row>
      <xdr:rowOff>95560</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1079500" y="13024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112087</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830795" y="127993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58393</xdr:rowOff>
    </xdr:from>
    <xdr:to>
      <xdr:col>24</xdr:col>
      <xdr:colOff>114300</xdr:colOff>
      <xdr:row>76</xdr:row>
      <xdr:rowOff>159993</xdr:rowOff>
    </xdr:to>
    <xdr:sp macro="" textlink="">
      <xdr:nvSpPr>
        <xdr:cNvPr id="189" name="楕円 188">
          <a:extLst>
            <a:ext uri="{FF2B5EF4-FFF2-40B4-BE49-F238E27FC236}">
              <a16:creationId xmlns:a16="http://schemas.microsoft.com/office/drawing/2014/main" id="{00000000-0008-0000-0700-0000BD000000}"/>
            </a:ext>
          </a:extLst>
        </xdr:cNvPr>
        <xdr:cNvSpPr/>
      </xdr:nvSpPr>
      <xdr:spPr>
        <a:xfrm>
          <a:off x="4584700" y="130885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144770</xdr:rowOff>
    </xdr:from>
    <xdr:ext cx="599010" cy="259045"/>
    <xdr:sp macro="" textlink="">
      <xdr:nvSpPr>
        <xdr:cNvPr id="190" name="民生費該当値テキスト">
          <a:extLst>
            <a:ext uri="{FF2B5EF4-FFF2-40B4-BE49-F238E27FC236}">
              <a16:creationId xmlns:a16="http://schemas.microsoft.com/office/drawing/2014/main" id="{00000000-0008-0000-0700-0000BE000000}"/>
            </a:ext>
          </a:extLst>
        </xdr:cNvPr>
        <xdr:cNvSpPr txBox="1"/>
      </xdr:nvSpPr>
      <xdr:spPr>
        <a:xfrm>
          <a:off x="4686300" y="130035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75963</xdr:rowOff>
    </xdr:from>
    <xdr:to>
      <xdr:col>20</xdr:col>
      <xdr:colOff>38100</xdr:colOff>
      <xdr:row>77</xdr:row>
      <xdr:rowOff>6113</xdr:rowOff>
    </xdr:to>
    <xdr:sp macro="" textlink="">
      <xdr:nvSpPr>
        <xdr:cNvPr id="191" name="楕円 190">
          <a:extLst>
            <a:ext uri="{FF2B5EF4-FFF2-40B4-BE49-F238E27FC236}">
              <a16:creationId xmlns:a16="http://schemas.microsoft.com/office/drawing/2014/main" id="{00000000-0008-0000-0700-0000BF000000}"/>
            </a:ext>
          </a:extLst>
        </xdr:cNvPr>
        <xdr:cNvSpPr/>
      </xdr:nvSpPr>
      <xdr:spPr>
        <a:xfrm>
          <a:off x="3746500" y="1310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168690</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497795" y="131988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155,659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74560</xdr:rowOff>
    </xdr:from>
    <xdr:to>
      <xdr:col>15</xdr:col>
      <xdr:colOff>101600</xdr:colOff>
      <xdr:row>77</xdr:row>
      <xdr:rowOff>4710</xdr:rowOff>
    </xdr:to>
    <xdr:sp macro="" textlink="">
      <xdr:nvSpPr>
        <xdr:cNvPr id="193" name="楕円 192">
          <a:extLst>
            <a:ext uri="{FF2B5EF4-FFF2-40B4-BE49-F238E27FC236}">
              <a16:creationId xmlns:a16="http://schemas.microsoft.com/office/drawing/2014/main" id="{00000000-0008-0000-0700-0000C1000000}"/>
            </a:ext>
          </a:extLst>
        </xdr:cNvPr>
        <xdr:cNvSpPr/>
      </xdr:nvSpPr>
      <xdr:spPr>
        <a:xfrm>
          <a:off x="2857500" y="1310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167287</xdr:rowOff>
    </xdr:from>
    <xdr:ext cx="59901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608795" y="131974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156,273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105538</xdr:rowOff>
    </xdr:from>
    <xdr:to>
      <xdr:col>10</xdr:col>
      <xdr:colOff>165100</xdr:colOff>
      <xdr:row>77</xdr:row>
      <xdr:rowOff>35688</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1968500" y="131357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77</xdr:row>
      <xdr:rowOff>26815</xdr:rowOff>
    </xdr:from>
    <xdr:ext cx="59901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719795" y="13228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142,722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128132</xdr:rowOff>
    </xdr:from>
    <xdr:to>
      <xdr:col>6</xdr:col>
      <xdr:colOff>38100</xdr:colOff>
      <xdr:row>77</xdr:row>
      <xdr:rowOff>58282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1079500" y="13158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49409</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830795" y="13251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132,838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7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7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7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7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7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36,113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7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7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09" name="直線コネクタ 208">
          <a:extLst>
            <a:ext uri="{FF2B5EF4-FFF2-40B4-BE49-F238E27FC236}">
              <a16:creationId xmlns:a16="http://schemas.microsoft.com/office/drawing/2014/main" id="{00000000-0008-0000-0700-0000D1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0" name="テキスト ボックス 209">
          <a:extLst>
            <a:ext uri="{FF2B5EF4-FFF2-40B4-BE49-F238E27FC236}">
              <a16:creationId xmlns:a16="http://schemas.microsoft.com/office/drawing/2014/main" id="{00000000-0008-0000-0700-0000D2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1" name="直線コネクタ 210">
          <a:extLst>
            <a:ext uri="{FF2B5EF4-FFF2-40B4-BE49-F238E27FC236}">
              <a16:creationId xmlns:a16="http://schemas.microsoft.com/office/drawing/2014/main" id="{00000000-0008-0000-0700-0000D3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2" name="テキスト ボックス 211">
          <a:extLst>
            <a:ext uri="{FF2B5EF4-FFF2-40B4-BE49-F238E27FC236}">
              <a16:creationId xmlns:a16="http://schemas.microsoft.com/office/drawing/2014/main" id="{00000000-0008-0000-0700-0000D4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3" name="直線コネクタ 212">
          <a:extLst>
            <a:ext uri="{FF2B5EF4-FFF2-40B4-BE49-F238E27FC236}">
              <a16:creationId xmlns:a16="http://schemas.microsoft.com/office/drawing/2014/main" id="{00000000-0008-0000-0700-0000D5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1" name="衛生費グラフ枠">
          <a:extLst>
            <a:ext uri="{FF2B5EF4-FFF2-40B4-BE49-F238E27FC236}">
              <a16:creationId xmlns:a16="http://schemas.microsoft.com/office/drawing/2014/main" id="{00000000-0008-0000-0700-0000DD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116901</xdr:rowOff>
    </xdr:from>
    <xdr:to>
      <xdr:col>24</xdr:col>
      <xdr:colOff>62865</xdr:colOff>
      <xdr:row>98</xdr:row>
      <xdr:rowOff>107612</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flipV="1">
          <a:off x="4633595" y="15547401"/>
          <a:ext cx="1270" cy="13623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111439</xdr:rowOff>
    </xdr:from>
    <xdr:ext cx="534377" cy="259045"/>
    <xdr:sp macro="" textlink="">
      <xdr:nvSpPr>
        <xdr:cNvPr id="223" name="衛生費最小値テキスト">
          <a:extLst>
            <a:ext uri="{FF2B5EF4-FFF2-40B4-BE49-F238E27FC236}">
              <a16:creationId xmlns:a16="http://schemas.microsoft.com/office/drawing/2014/main" id="{00000000-0008-0000-0700-0000DF000000}"/>
            </a:ext>
          </a:extLst>
        </xdr:cNvPr>
        <xdr:cNvSpPr txBox="1"/>
      </xdr:nvSpPr>
      <xdr:spPr>
        <a:xfrm>
          <a:off x="4686300" y="16913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107612</xdr:rowOff>
    </xdr:from>
    <xdr:to>
      <xdr:col>24</xdr:col>
      <xdr:colOff>152400</xdr:colOff>
      <xdr:row>98</xdr:row>
      <xdr:rowOff>107612</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4546600" y="169097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63578</xdr:rowOff>
    </xdr:from>
    <xdr:ext cx="599010" cy="259045"/>
    <xdr:sp macro="" textlink="">
      <xdr:nvSpPr>
        <xdr:cNvPr id="225" name="衛生費最大値テキスト">
          <a:extLst>
            <a:ext uri="{FF2B5EF4-FFF2-40B4-BE49-F238E27FC236}">
              <a16:creationId xmlns:a16="http://schemas.microsoft.com/office/drawing/2014/main" id="{00000000-0008-0000-0700-0000E1000000}"/>
            </a:ext>
          </a:extLst>
        </xdr:cNvPr>
        <xdr:cNvSpPr txBox="1"/>
      </xdr:nvSpPr>
      <xdr:spPr>
        <a:xfrm>
          <a:off x="4686300" y="153226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385,984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116901</xdr:rowOff>
    </xdr:from>
    <xdr:to>
      <xdr:col>24</xdr:col>
      <xdr:colOff>152400</xdr:colOff>
      <xdr:row>90</xdr:row>
      <xdr:rowOff>116901</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4546600" y="155474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43428</xdr:rowOff>
    </xdr:from>
    <xdr:to>
      <xdr:col>24</xdr:col>
      <xdr:colOff>63500</xdr:colOff>
      <xdr:row>98</xdr:row>
      <xdr:rowOff>44309</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3797300" y="16845528"/>
          <a:ext cx="838200" cy="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106539</xdr:rowOff>
    </xdr:from>
    <xdr:ext cx="599010" cy="259045"/>
    <xdr:sp macro="" textlink="">
      <xdr:nvSpPr>
        <xdr:cNvPr id="228" name="衛生費平均値テキスト">
          <a:extLst>
            <a:ext uri="{FF2B5EF4-FFF2-40B4-BE49-F238E27FC236}">
              <a16:creationId xmlns:a16="http://schemas.microsoft.com/office/drawing/2014/main" id="{00000000-0008-0000-0700-0000E4000000}"/>
            </a:ext>
          </a:extLst>
        </xdr:cNvPr>
        <xdr:cNvSpPr txBox="1"/>
      </xdr:nvSpPr>
      <xdr:spPr>
        <a:xfrm>
          <a:off x="4686300" y="163942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111,375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83662</xdr:rowOff>
    </xdr:from>
    <xdr:to>
      <xdr:col>24</xdr:col>
      <xdr:colOff>114300</xdr:colOff>
      <xdr:row>97</xdr:row>
      <xdr:rowOff>13812</xdr:rowOff>
    </xdr:to>
    <xdr:sp macro="" textlink="">
      <xdr:nvSpPr>
        <xdr:cNvPr id="229" name="フローチャート: 判断 228">
          <a:extLst>
            <a:ext uri="{FF2B5EF4-FFF2-40B4-BE49-F238E27FC236}">
              <a16:creationId xmlns:a16="http://schemas.microsoft.com/office/drawing/2014/main" id="{00000000-0008-0000-0700-0000E5000000}"/>
            </a:ext>
          </a:extLst>
        </xdr:cNvPr>
        <xdr:cNvSpPr/>
      </xdr:nvSpPr>
      <xdr:spPr>
        <a:xfrm>
          <a:off x="4584700" y="16542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24436</xdr:rowOff>
    </xdr:from>
    <xdr:to>
      <xdr:col>19</xdr:col>
      <xdr:colOff>177800</xdr:colOff>
      <xdr:row>98</xdr:row>
      <xdr:rowOff>43428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2908300" y="16826536"/>
          <a:ext cx="889000" cy="18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90672</xdr:rowOff>
    </xdr:from>
    <xdr:to>
      <xdr:col>20</xdr:col>
      <xdr:colOff>38100</xdr:colOff>
      <xdr:row>97</xdr:row>
      <xdr:rowOff>20822</xdr:rowOff>
    </xdr:to>
    <xdr:sp macro="" textlink="">
      <xdr:nvSpPr>
        <xdr:cNvPr id="231" name="フローチャート: 判断 230">
          <a:extLst>
            <a:ext uri="{FF2B5EF4-FFF2-40B4-BE49-F238E27FC236}">
              <a16:creationId xmlns:a16="http://schemas.microsoft.com/office/drawing/2014/main" id="{00000000-0008-0000-0700-0000E7000000}"/>
            </a:ext>
          </a:extLst>
        </xdr:cNvPr>
        <xdr:cNvSpPr/>
      </xdr:nvSpPr>
      <xdr:spPr>
        <a:xfrm>
          <a:off x="3746500" y="1654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95</xdr:row>
      <xdr:rowOff>37349</xdr:rowOff>
    </xdr:from>
    <xdr:ext cx="599010"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3497795" y="16325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154014</xdr:rowOff>
    </xdr:from>
    <xdr:to>
      <xdr:col>15</xdr:col>
      <xdr:colOff>50800</xdr:colOff>
      <xdr:row>98</xdr:row>
      <xdr:rowOff>24436</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2019300" y="16784664"/>
          <a:ext cx="889000" cy="41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117810</xdr:rowOff>
    </xdr:from>
    <xdr:to>
      <xdr:col>15</xdr:col>
      <xdr:colOff>101600</xdr:colOff>
      <xdr:row>97</xdr:row>
      <xdr:rowOff>47960</xdr:rowOff>
    </xdr:to>
    <xdr:sp macro="" textlink="">
      <xdr:nvSpPr>
        <xdr:cNvPr id="234" name="フローチャート: 判断 233">
          <a:extLst>
            <a:ext uri="{FF2B5EF4-FFF2-40B4-BE49-F238E27FC236}">
              <a16:creationId xmlns:a16="http://schemas.microsoft.com/office/drawing/2014/main" id="{00000000-0008-0000-0700-0000EA000000}"/>
            </a:ext>
          </a:extLst>
        </xdr:cNvPr>
        <xdr:cNvSpPr/>
      </xdr:nvSpPr>
      <xdr:spPr>
        <a:xfrm>
          <a:off x="2857500" y="1657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95</xdr:row>
      <xdr:rowOff>64487</xdr:rowOff>
    </xdr:from>
    <xdr:ext cx="599010" cy="259045"/>
    <xdr:sp macro="" textlink="">
      <xdr:nvSpPr>
        <xdr:cNvPr id="235" name="テキスト ボックス 234">
          <a:extLst>
            <a:ext uri="{FF2B5EF4-FFF2-40B4-BE49-F238E27FC236}">
              <a16:creationId xmlns:a16="http://schemas.microsoft.com/office/drawing/2014/main" id="{00000000-0008-0000-0700-0000EB000000}"/>
            </a:ext>
          </a:extLst>
        </xdr:cNvPr>
        <xdr:cNvSpPr txBox="1"/>
      </xdr:nvSpPr>
      <xdr:spPr>
        <a:xfrm>
          <a:off x="2608795" y="163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154014</xdr:rowOff>
    </xdr:from>
    <xdr:to>
      <xdr:col>10</xdr:col>
      <xdr:colOff>114300</xdr:colOff>
      <xdr:row>98</xdr:row>
      <xdr:rowOff>38205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1130300" y="16784664"/>
          <a:ext cx="889000" cy="55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102665</xdr:rowOff>
    </xdr:from>
    <xdr:to>
      <xdr:col>10</xdr:col>
      <xdr:colOff>165100</xdr:colOff>
      <xdr:row>97</xdr:row>
      <xdr:rowOff>32815</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1968500" y="16561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49342</xdr:rowOff>
    </xdr:from>
    <xdr:ext cx="599010"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1719795" y="163370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121521</xdr:rowOff>
    </xdr:from>
    <xdr:to>
      <xdr:col>6</xdr:col>
      <xdr:colOff>38100</xdr:colOff>
      <xdr:row>97</xdr:row>
      <xdr:rowOff>51671</xdr:rowOff>
    </xdr:to>
    <xdr:sp macro="" textlink="">
      <xdr:nvSpPr>
        <xdr:cNvPr id="239" name="フローチャート: 判断 238">
          <a:extLst>
            <a:ext uri="{FF2B5EF4-FFF2-40B4-BE49-F238E27FC236}">
              <a16:creationId xmlns:a16="http://schemas.microsoft.com/office/drawing/2014/main" id="{00000000-0008-0000-0700-0000EF000000}"/>
            </a:ext>
          </a:extLst>
        </xdr:cNvPr>
        <xdr:cNvSpPr/>
      </xdr:nvSpPr>
      <xdr:spPr>
        <a:xfrm>
          <a:off x="1079500" y="165807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68198</xdr:rowOff>
    </xdr:from>
    <xdr:ext cx="599010" cy="259045"/>
    <xdr:sp macro="" textlink="">
      <xdr:nvSpPr>
        <xdr:cNvPr id="240" name="テキスト ボックス 239">
          <a:extLst>
            <a:ext uri="{FF2B5EF4-FFF2-40B4-BE49-F238E27FC236}">
              <a16:creationId xmlns:a16="http://schemas.microsoft.com/office/drawing/2014/main" id="{00000000-0008-0000-0700-0000F0000000}"/>
            </a:ext>
          </a:extLst>
        </xdr:cNvPr>
        <xdr:cNvSpPr txBox="1"/>
      </xdr:nvSpPr>
      <xdr:spPr>
        <a:xfrm>
          <a:off x="830795" y="16355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164959</xdr:rowOff>
    </xdr:from>
    <xdr:to>
      <xdr:col>24</xdr:col>
      <xdr:colOff>114300</xdr:colOff>
      <xdr:row>98</xdr:row>
      <xdr:rowOff>95109</xdr:rowOff>
    </xdr:to>
    <xdr:sp macro="" textlink="">
      <xdr:nvSpPr>
        <xdr:cNvPr id="246" name="楕円 245">
          <a:extLst>
            <a:ext uri="{FF2B5EF4-FFF2-40B4-BE49-F238E27FC236}">
              <a16:creationId xmlns:a16="http://schemas.microsoft.com/office/drawing/2014/main" id="{00000000-0008-0000-0700-0000F6000000}"/>
            </a:ext>
          </a:extLst>
        </xdr:cNvPr>
        <xdr:cNvSpPr/>
      </xdr:nvSpPr>
      <xdr:spPr>
        <a:xfrm>
          <a:off x="4584700" y="1679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79886</xdr:rowOff>
    </xdr:from>
    <xdr:ext cx="534377" cy="259045"/>
    <xdr:sp macro="" textlink="">
      <xdr:nvSpPr>
        <xdr:cNvPr id="247" name="衛生費該当値テキスト">
          <a:extLst>
            <a:ext uri="{FF2B5EF4-FFF2-40B4-BE49-F238E27FC236}">
              <a16:creationId xmlns:a16="http://schemas.microsoft.com/office/drawing/2014/main" id="{00000000-0008-0000-0700-0000F7000000}"/>
            </a:ext>
          </a:extLst>
        </xdr:cNvPr>
        <xdr:cNvSpPr txBox="1"/>
      </xdr:nvSpPr>
      <xdr:spPr>
        <a:xfrm>
          <a:off x="4686300" y="16710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164078</xdr:rowOff>
    </xdr:from>
    <xdr:to>
      <xdr:col>20</xdr:col>
      <xdr:colOff>38100</xdr:colOff>
      <xdr:row>98</xdr:row>
      <xdr:rowOff>94228</xdr:rowOff>
    </xdr:to>
    <xdr:sp macro="" textlink="">
      <xdr:nvSpPr>
        <xdr:cNvPr id="248" name="楕円 247">
          <a:extLst>
            <a:ext uri="{FF2B5EF4-FFF2-40B4-BE49-F238E27FC236}">
              <a16:creationId xmlns:a16="http://schemas.microsoft.com/office/drawing/2014/main" id="{00000000-0008-0000-0700-0000F8000000}"/>
            </a:ext>
          </a:extLst>
        </xdr:cNvPr>
        <xdr:cNvSpPr/>
      </xdr:nvSpPr>
      <xdr:spPr>
        <a:xfrm>
          <a:off x="3746500" y="1679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85355</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530111" y="1688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45,268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145086</xdr:rowOff>
    </xdr:from>
    <xdr:to>
      <xdr:col>15</xdr:col>
      <xdr:colOff>101600</xdr:colOff>
      <xdr:row>98</xdr:row>
      <xdr:rowOff>75236</xdr:rowOff>
    </xdr:to>
    <xdr:sp macro="" textlink="">
      <xdr:nvSpPr>
        <xdr:cNvPr id="250" name="楕円 249">
          <a:extLst>
            <a:ext uri="{FF2B5EF4-FFF2-40B4-BE49-F238E27FC236}">
              <a16:creationId xmlns:a16="http://schemas.microsoft.com/office/drawing/2014/main" id="{00000000-0008-0000-0700-0000FA000000}"/>
            </a:ext>
          </a:extLst>
        </xdr:cNvPr>
        <xdr:cNvSpPr/>
      </xdr:nvSpPr>
      <xdr:spPr>
        <a:xfrm>
          <a:off x="2857500" y="16775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66363</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2641111" y="16868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103214</xdr:rowOff>
    </xdr:from>
    <xdr:to>
      <xdr:col>10</xdr:col>
      <xdr:colOff>165100</xdr:colOff>
      <xdr:row>98</xdr:row>
      <xdr:rowOff>33364</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1968500" y="16733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24491</xdr:rowOff>
    </xdr:from>
    <xdr:ext cx="534377"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1752111" y="1682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158855</xdr:rowOff>
    </xdr:from>
    <xdr:to>
      <xdr:col>6</xdr:col>
      <xdr:colOff>38100</xdr:colOff>
      <xdr:row>98</xdr:row>
      <xdr:rowOff>89005</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1079500" y="1678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80132</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863111" y="168822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46,639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6" name="正方形/長方形 255">
          <a:extLst>
            <a:ext uri="{FF2B5EF4-FFF2-40B4-BE49-F238E27FC236}">
              <a16:creationId xmlns:a16="http://schemas.microsoft.com/office/drawing/2014/main" id="{00000000-0008-0000-0700-000000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7" name="正方形/長方形 256">
          <a:extLst>
            <a:ext uri="{FF2B5EF4-FFF2-40B4-BE49-F238E27FC236}">
              <a16:creationId xmlns:a16="http://schemas.microsoft.com/office/drawing/2014/main" id="{00000000-0008-0000-0700-000001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8" name="正方形/長方形 257">
          <a:extLst>
            <a:ext uri="{FF2B5EF4-FFF2-40B4-BE49-F238E27FC236}">
              <a16:creationId xmlns:a16="http://schemas.microsoft.com/office/drawing/2014/main" id="{00000000-0008-0000-0700-000002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59" name="正方形/長方形 258">
          <a:extLst>
            <a:ext uri="{FF2B5EF4-FFF2-40B4-BE49-F238E27FC236}">
              <a16:creationId xmlns:a16="http://schemas.microsoft.com/office/drawing/2014/main" id="{00000000-0008-0000-0700-000003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0" name="正方形/長方形 259">
          <a:extLst>
            <a:ext uri="{FF2B5EF4-FFF2-40B4-BE49-F238E27FC236}">
              <a16:creationId xmlns:a16="http://schemas.microsoft.com/office/drawing/2014/main" id="{00000000-0008-0000-0700-000004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1" name="正方形/長方形 260">
          <a:extLst>
            <a:ext uri="{FF2B5EF4-FFF2-40B4-BE49-F238E27FC236}">
              <a16:creationId xmlns:a16="http://schemas.microsoft.com/office/drawing/2014/main" id="{00000000-0008-0000-0700-000005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5" name="直線コネクタ 264">
          <a:extLst>
            <a:ext uri="{FF2B5EF4-FFF2-40B4-BE49-F238E27FC236}">
              <a16:creationId xmlns:a16="http://schemas.microsoft.com/office/drawing/2014/main" id="{00000000-0008-0000-0700-000009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66" name="直線コネクタ 265">
          <a:extLst>
            <a:ext uri="{FF2B5EF4-FFF2-40B4-BE49-F238E27FC236}">
              <a16:creationId xmlns:a16="http://schemas.microsoft.com/office/drawing/2014/main" id="{00000000-0008-0000-0700-00000A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68" name="直線コネクタ 267">
          <a:extLst>
            <a:ext uri="{FF2B5EF4-FFF2-40B4-BE49-F238E27FC236}">
              <a16:creationId xmlns:a16="http://schemas.microsoft.com/office/drawing/2014/main" id="{00000000-0008-0000-0700-00000C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69" name="テキスト ボックス 268">
          <a:extLst>
            <a:ext uri="{FF2B5EF4-FFF2-40B4-BE49-F238E27FC236}">
              <a16:creationId xmlns:a16="http://schemas.microsoft.com/office/drawing/2014/main" id="{00000000-0008-0000-0700-00000D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0" name="直線コネクタ 269">
          <a:extLst>
            <a:ext uri="{FF2B5EF4-FFF2-40B4-BE49-F238E27FC236}">
              <a16:creationId xmlns:a16="http://schemas.microsoft.com/office/drawing/2014/main" id="{00000000-0008-0000-0700-00000E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8" name="労働費グラフ枠">
          <a:extLst>
            <a:ext uri="{FF2B5EF4-FFF2-40B4-BE49-F238E27FC236}">
              <a16:creationId xmlns:a16="http://schemas.microsoft.com/office/drawing/2014/main" id="{00000000-0008-0000-0700-000016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78321</xdr:rowOff>
    </xdr:from>
    <xdr:to>
      <xdr:col>54</xdr:col>
      <xdr:colOff>189865</xdr:colOff>
      <xdr:row>39</xdr:row>
      <xdr:rowOff>44450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flipV="1">
          <a:off x="10475595" y="5221821"/>
          <a:ext cx="1270" cy="15091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78846</xdr:rowOff>
    </xdr:from>
    <xdr:ext cx="249299" cy="259045"/>
    <xdr:sp macro="" textlink="">
      <xdr:nvSpPr>
        <xdr:cNvPr id="280" name="労働費最小値テキスト">
          <a:extLst>
            <a:ext uri="{FF2B5EF4-FFF2-40B4-BE49-F238E27FC236}">
              <a16:creationId xmlns:a16="http://schemas.microsoft.com/office/drawing/2014/main" id="{00000000-0008-0000-0700-000018010000}"/>
            </a:ext>
          </a:extLst>
        </xdr:cNvPr>
        <xdr:cNvSpPr txBox="1"/>
      </xdr:nvSpPr>
      <xdr:spPr>
        <a:xfrm>
          <a:off x="10528300" y="676539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24998</xdr:rowOff>
    </xdr:from>
    <xdr:ext cx="534377" cy="259045"/>
    <xdr:sp macro="" textlink="">
      <xdr:nvSpPr>
        <xdr:cNvPr id="282" name="労働費最大値テキスト">
          <a:extLst>
            <a:ext uri="{FF2B5EF4-FFF2-40B4-BE49-F238E27FC236}">
              <a16:creationId xmlns:a16="http://schemas.microsoft.com/office/drawing/2014/main" id="{00000000-0008-0000-0700-00001A010000}"/>
            </a:ext>
          </a:extLst>
        </xdr:cNvPr>
        <xdr:cNvSpPr txBox="1"/>
      </xdr:nvSpPr>
      <xdr:spPr>
        <a:xfrm>
          <a:off x="10528300" y="4997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39,611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30</xdr:row>
      <xdr:rowOff>78321</xdr:rowOff>
    </xdr:from>
    <xdr:to>
      <xdr:col>55</xdr:col>
      <xdr:colOff>88900</xdr:colOff>
      <xdr:row>30</xdr:row>
      <xdr:rowOff>78321</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52218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158445</xdr:rowOff>
    </xdr:from>
    <xdr:to>
      <xdr:col>55</xdr:col>
      <xdr:colOff>0</xdr:colOff>
      <xdr:row>38</xdr:row>
      <xdr:rowOff>161531</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9639300" y="6673545"/>
          <a:ext cx="838200" cy="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123296</xdr:rowOff>
    </xdr:from>
    <xdr:ext cx="378565" cy="259045"/>
    <xdr:sp macro="" textlink="">
      <xdr:nvSpPr>
        <xdr:cNvPr id="285" name="労働費平均値テキスト">
          <a:extLst>
            <a:ext uri="{FF2B5EF4-FFF2-40B4-BE49-F238E27FC236}">
              <a16:creationId xmlns:a16="http://schemas.microsoft.com/office/drawing/2014/main" id="{00000000-0008-0000-0700-00001D010000}"/>
            </a:ext>
          </a:extLst>
        </xdr:cNvPr>
        <xdr:cNvSpPr txBox="1"/>
      </xdr:nvSpPr>
      <xdr:spPr>
        <a:xfrm>
          <a:off x="10528300" y="663839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144869</xdr:rowOff>
    </xdr:from>
    <xdr:to>
      <xdr:col>55</xdr:col>
      <xdr:colOff>50800</xdr:colOff>
      <xdr:row>39</xdr:row>
      <xdr:rowOff>75019</xdr:rowOff>
    </xdr:to>
    <xdr:sp macro="" textlink="">
      <xdr:nvSpPr>
        <xdr:cNvPr id="286" name="フローチャート: 判断 285">
          <a:extLst>
            <a:ext uri="{FF2B5EF4-FFF2-40B4-BE49-F238E27FC236}">
              <a16:creationId xmlns:a16="http://schemas.microsoft.com/office/drawing/2014/main" id="{00000000-0008-0000-0700-00001E010000}"/>
            </a:ext>
          </a:extLst>
        </xdr:cNvPr>
        <xdr:cNvSpPr/>
      </xdr:nvSpPr>
      <xdr:spPr>
        <a:xfrm>
          <a:off x="10426700" y="665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70739</xdr:rowOff>
    </xdr:from>
    <xdr:to>
      <xdr:col>50</xdr:col>
      <xdr:colOff>114300</xdr:colOff>
      <xdr:row>38</xdr:row>
      <xdr:rowOff>158445</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8750300" y="6585839"/>
          <a:ext cx="889000" cy="877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113284</xdr:rowOff>
    </xdr:from>
    <xdr:to>
      <xdr:col>50</xdr:col>
      <xdr:colOff>165100</xdr:colOff>
      <xdr:row>39</xdr:row>
      <xdr:rowOff>43434</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9588500" y="6628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39</xdr:row>
      <xdr:rowOff>34561</xdr:rowOff>
    </xdr:from>
    <xdr:ext cx="469744"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9404428" y="67211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70739</xdr:rowOff>
    </xdr:from>
    <xdr:to>
      <xdr:col>45</xdr:col>
      <xdr:colOff>177800</xdr:colOff>
      <xdr:row>38</xdr:row>
      <xdr:rowOff>118288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7861300" y="6585839"/>
          <a:ext cx="889000" cy="475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127533</xdr:rowOff>
    </xdr:from>
    <xdr:to>
      <xdr:col>46</xdr:col>
      <xdr:colOff>38100</xdr:colOff>
      <xdr:row>39</xdr:row>
      <xdr:rowOff>57683</xdr:rowOff>
    </xdr:to>
    <xdr:sp macro="" textlink="">
      <xdr:nvSpPr>
        <xdr:cNvPr id="291" name="フローチャート: 判断 290">
          <a:extLst>
            <a:ext uri="{FF2B5EF4-FFF2-40B4-BE49-F238E27FC236}">
              <a16:creationId xmlns:a16="http://schemas.microsoft.com/office/drawing/2014/main" id="{00000000-0008-0000-0700-000023010000}"/>
            </a:ext>
          </a:extLst>
        </xdr:cNvPr>
        <xdr:cNvSpPr/>
      </xdr:nvSpPr>
      <xdr:spPr>
        <a:xfrm>
          <a:off x="8699500" y="6642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48810</xdr:rowOff>
    </xdr:from>
    <xdr:ext cx="378565" cy="259045"/>
    <xdr:sp macro="" textlink="">
      <xdr:nvSpPr>
        <xdr:cNvPr id="292" name="テキスト ボックス 291">
          <a:extLst>
            <a:ext uri="{FF2B5EF4-FFF2-40B4-BE49-F238E27FC236}">
              <a16:creationId xmlns:a16="http://schemas.microsoft.com/office/drawing/2014/main" id="{00000000-0008-0000-0700-000024010000}"/>
            </a:ext>
          </a:extLst>
        </xdr:cNvPr>
        <xdr:cNvSpPr txBox="1"/>
      </xdr:nvSpPr>
      <xdr:spPr>
        <a:xfrm>
          <a:off x="8561017" y="673536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60337</xdr:rowOff>
    </xdr:from>
    <xdr:to>
      <xdr:col>41</xdr:col>
      <xdr:colOff>50800</xdr:colOff>
      <xdr:row>38</xdr:row>
      <xdr:rowOff>118288</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6972300" y="6575437"/>
          <a:ext cx="889000" cy="5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58306</xdr:rowOff>
    </xdr:from>
    <xdr:to>
      <xdr:col>41</xdr:col>
      <xdr:colOff>101600</xdr:colOff>
      <xdr:row>38</xdr:row>
      <xdr:rowOff>159906</xdr:rowOff>
    </xdr:to>
    <xdr:sp macro="" textlink="">
      <xdr:nvSpPr>
        <xdr:cNvPr id="294" name="フローチャート: 判断 293">
          <a:extLst>
            <a:ext uri="{FF2B5EF4-FFF2-40B4-BE49-F238E27FC236}">
              <a16:creationId xmlns:a16="http://schemas.microsoft.com/office/drawing/2014/main" id="{00000000-0008-0000-0700-000026010000}"/>
            </a:ext>
          </a:extLst>
        </xdr:cNvPr>
        <xdr:cNvSpPr/>
      </xdr:nvSpPr>
      <xdr:spPr>
        <a:xfrm>
          <a:off x="7810500" y="6573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4983</xdr:rowOff>
    </xdr:from>
    <xdr:ext cx="469744" cy="259045"/>
    <xdr:sp macro="" textlink="">
      <xdr:nvSpPr>
        <xdr:cNvPr id="295" name="テキスト ボックス 294">
          <a:extLst>
            <a:ext uri="{FF2B5EF4-FFF2-40B4-BE49-F238E27FC236}">
              <a16:creationId xmlns:a16="http://schemas.microsoft.com/office/drawing/2014/main" id="{00000000-0008-0000-0700-000027010000}"/>
            </a:ext>
          </a:extLst>
        </xdr:cNvPr>
        <xdr:cNvSpPr txBox="1"/>
      </xdr:nvSpPr>
      <xdr:spPr>
        <a:xfrm>
          <a:off x="7626428" y="63486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171348</xdr:rowOff>
    </xdr:from>
    <xdr:to>
      <xdr:col>36</xdr:col>
      <xdr:colOff>165100</xdr:colOff>
      <xdr:row>38</xdr:row>
      <xdr:rowOff>101498</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6921500" y="6514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118025</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6737428" y="62902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8" name="テキスト ボックス 297">
          <a:extLst>
            <a:ext uri="{FF2B5EF4-FFF2-40B4-BE49-F238E27FC236}">
              <a16:creationId xmlns:a16="http://schemas.microsoft.com/office/drawing/2014/main" id="{00000000-0008-0000-0700-00002A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110731</xdr:rowOff>
    </xdr:from>
    <xdr:to>
      <xdr:col>55</xdr:col>
      <xdr:colOff>50800</xdr:colOff>
      <xdr:row>39</xdr:row>
      <xdr:rowOff>40881</xdr:rowOff>
    </xdr:to>
    <xdr:sp macro="" textlink="">
      <xdr:nvSpPr>
        <xdr:cNvPr id="303" name="楕円 302">
          <a:extLst>
            <a:ext uri="{FF2B5EF4-FFF2-40B4-BE49-F238E27FC236}">
              <a16:creationId xmlns:a16="http://schemas.microsoft.com/office/drawing/2014/main" id="{00000000-0008-0000-0700-00002F010000}"/>
            </a:ext>
          </a:extLst>
        </xdr:cNvPr>
        <xdr:cNvSpPr/>
      </xdr:nvSpPr>
      <xdr:spPr>
        <a:xfrm>
          <a:off x="10426700" y="6625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70108</xdr:rowOff>
    </xdr:from>
    <xdr:ext cx="469744" cy="259045"/>
    <xdr:sp macro="" textlink="">
      <xdr:nvSpPr>
        <xdr:cNvPr id="304" name="労働費該当値テキスト">
          <a:extLst>
            <a:ext uri="{FF2B5EF4-FFF2-40B4-BE49-F238E27FC236}">
              <a16:creationId xmlns:a16="http://schemas.microsoft.com/office/drawing/2014/main" id="{00000000-0008-0000-0700-000030010000}"/>
            </a:ext>
          </a:extLst>
        </xdr:cNvPr>
        <xdr:cNvSpPr txBox="1"/>
      </xdr:nvSpPr>
      <xdr:spPr>
        <a:xfrm>
          <a:off x="10528300" y="6413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107645</xdr:rowOff>
    </xdr:from>
    <xdr:to>
      <xdr:col>50</xdr:col>
      <xdr:colOff>165100</xdr:colOff>
      <xdr:row>39</xdr:row>
      <xdr:rowOff>37795</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9588500" y="6622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54322</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04428" y="63979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19939</xdr:rowOff>
    </xdr:from>
    <xdr:to>
      <xdr:col>46</xdr:col>
      <xdr:colOff>38100</xdr:colOff>
      <xdr:row>38</xdr:row>
      <xdr:rowOff>121539</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8699500" y="6535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138066</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8515428" y="6310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67488</xdr:rowOff>
    </xdr:from>
    <xdr:to>
      <xdr:col>41</xdr:col>
      <xdr:colOff>101600</xdr:colOff>
      <xdr:row>38</xdr:row>
      <xdr:rowOff>169088</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7810500" y="6582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38</xdr:row>
      <xdr:rowOff>160215</xdr:rowOff>
    </xdr:from>
    <xdr:ext cx="469744"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7626428" y="6675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9537</xdr:rowOff>
    </xdr:from>
    <xdr:to>
      <xdr:col>36</xdr:col>
      <xdr:colOff>165100</xdr:colOff>
      <xdr:row>38</xdr:row>
      <xdr:rowOff>111137</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6921500" y="652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38</xdr:row>
      <xdr:rowOff>102264</xdr:rowOff>
    </xdr:from>
    <xdr:ext cx="469744"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6737428" y="6617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3" name="正方形/長方形 312">
          <a:extLst>
            <a:ext uri="{FF2B5EF4-FFF2-40B4-BE49-F238E27FC236}">
              <a16:creationId xmlns:a16="http://schemas.microsoft.com/office/drawing/2014/main" id="{00000000-0008-0000-0700-000039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4" name="正方形/長方形 313">
          <a:extLst>
            <a:ext uri="{FF2B5EF4-FFF2-40B4-BE49-F238E27FC236}">
              <a16:creationId xmlns:a16="http://schemas.microsoft.com/office/drawing/2014/main" id="{00000000-0008-0000-0700-00003A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2" name="直線コネクタ 321">
          <a:extLst>
            <a:ext uri="{FF2B5EF4-FFF2-40B4-BE49-F238E27FC236}">
              <a16:creationId xmlns:a16="http://schemas.microsoft.com/office/drawing/2014/main" id="{00000000-0008-0000-0700-000042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3" name="直線コネクタ 322">
          <a:extLst>
            <a:ext uri="{FF2B5EF4-FFF2-40B4-BE49-F238E27FC236}">
              <a16:creationId xmlns:a16="http://schemas.microsoft.com/office/drawing/2014/main" id="{00000000-0008-0000-0700-000043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55</xdr:row>
      <xdr:rowOff>54627</xdr:rowOff>
    </xdr:from>
    <xdr:ext cx="685572"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5918428" y="9484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111777</xdr:rowOff>
    </xdr:from>
    <xdr:ext cx="685572"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5918428" y="9027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168927</xdr:rowOff>
    </xdr:from>
    <xdr:ext cx="685572"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5918428" y="8569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3" name="農林水産業費グラフ枠">
          <a:extLst>
            <a:ext uri="{FF2B5EF4-FFF2-40B4-BE49-F238E27FC236}">
              <a16:creationId xmlns:a16="http://schemas.microsoft.com/office/drawing/2014/main" id="{00000000-0008-0000-0700-00004D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62786</xdr:rowOff>
    </xdr:from>
    <xdr:to>
      <xdr:col>54</xdr:col>
      <xdr:colOff>189865</xdr:colOff>
      <xdr:row>58</xdr:row>
      <xdr:rowOff>134492</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flipV="1">
          <a:off x="10475595" y="8978186"/>
          <a:ext cx="1270" cy="11004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138319</xdr:rowOff>
    </xdr:from>
    <xdr:ext cx="534377" cy="259045"/>
    <xdr:sp macro="" textlink="">
      <xdr:nvSpPr>
        <xdr:cNvPr id="335" name="農林水産業費最小値テキスト">
          <a:extLst>
            <a:ext uri="{FF2B5EF4-FFF2-40B4-BE49-F238E27FC236}">
              <a16:creationId xmlns:a16="http://schemas.microsoft.com/office/drawing/2014/main" id="{00000000-0008-0000-0700-00004F010000}"/>
            </a:ext>
          </a:extLst>
        </xdr:cNvPr>
        <xdr:cNvSpPr txBox="1"/>
      </xdr:nvSpPr>
      <xdr:spPr>
        <a:xfrm>
          <a:off x="10528300" y="10082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134492</xdr:rowOff>
    </xdr:from>
    <xdr:to>
      <xdr:col>55</xdr:col>
      <xdr:colOff>88900</xdr:colOff>
      <xdr:row>58</xdr:row>
      <xdr:rowOff>134492</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10388600" y="10078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51</xdr:row>
      <xdr:rowOff>9463</xdr:rowOff>
    </xdr:from>
    <xdr:ext cx="690189" cy="259045"/>
    <xdr:sp macro="" textlink="">
      <xdr:nvSpPr>
        <xdr:cNvPr id="337" name="農林水産業費最大値テキスト">
          <a:extLst>
            <a:ext uri="{FF2B5EF4-FFF2-40B4-BE49-F238E27FC236}">
              <a16:creationId xmlns:a16="http://schemas.microsoft.com/office/drawing/2014/main" id="{00000000-0008-0000-0700-000051010000}"/>
            </a:ext>
          </a:extLst>
        </xdr:cNvPr>
        <xdr:cNvSpPr txBox="1"/>
      </xdr:nvSpPr>
      <xdr:spPr>
        <a:xfrm>
          <a:off x="10528300" y="875341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2,418,228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52</xdr:row>
      <xdr:rowOff>62786</xdr:rowOff>
    </xdr:from>
    <xdr:to>
      <xdr:col>55</xdr:col>
      <xdr:colOff>88900</xdr:colOff>
      <xdr:row>52</xdr:row>
      <xdr:rowOff>62786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8978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82269</xdr:rowOff>
    </xdr:from>
    <xdr:to>
      <xdr:col>55</xdr:col>
      <xdr:colOff>0</xdr:colOff>
      <xdr:row>58</xdr:row>
      <xdr:rowOff>83320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9639300" y="10026369"/>
          <a:ext cx="838200" cy="10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33382</xdr:rowOff>
    </xdr:from>
    <xdr:ext cx="599010" cy="259045"/>
    <xdr:sp macro="" textlink="">
      <xdr:nvSpPr>
        <xdr:cNvPr id="340" name="農林水産業費平均値テキスト">
          <a:extLst>
            <a:ext uri="{FF2B5EF4-FFF2-40B4-BE49-F238E27FC236}">
              <a16:creationId xmlns:a16="http://schemas.microsoft.com/office/drawing/2014/main" id="{00000000-0008-0000-0700-000054010000}"/>
            </a:ext>
          </a:extLst>
        </xdr:cNvPr>
        <xdr:cNvSpPr txBox="1"/>
      </xdr:nvSpPr>
      <xdr:spPr>
        <a:xfrm>
          <a:off x="10528300" y="98060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171,468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10505</xdr:rowOff>
    </xdr:from>
    <xdr:to>
      <xdr:col>55</xdr:col>
      <xdr:colOff>50800</xdr:colOff>
      <xdr:row>58</xdr:row>
      <xdr:rowOff>112105</xdr:rowOff>
    </xdr:to>
    <xdr:sp macro="" textlink="">
      <xdr:nvSpPr>
        <xdr:cNvPr id="341" name="フローチャート: 判断 340">
          <a:extLst>
            <a:ext uri="{FF2B5EF4-FFF2-40B4-BE49-F238E27FC236}">
              <a16:creationId xmlns:a16="http://schemas.microsoft.com/office/drawing/2014/main" id="{00000000-0008-0000-0700-000055010000}"/>
            </a:ext>
          </a:extLst>
        </xdr:cNvPr>
        <xdr:cNvSpPr/>
      </xdr:nvSpPr>
      <xdr:spPr>
        <a:xfrm>
          <a:off x="10426700" y="9954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76684</xdr:rowOff>
    </xdr:from>
    <xdr:to>
      <xdr:col>50</xdr:col>
      <xdr:colOff>114300</xdr:colOff>
      <xdr:row>58</xdr:row>
      <xdr:rowOff>82269</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8750300" y="10020784"/>
          <a:ext cx="889000" cy="5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11009</xdr:rowOff>
    </xdr:from>
    <xdr:to>
      <xdr:col>50</xdr:col>
      <xdr:colOff>165100</xdr:colOff>
      <xdr:row>58</xdr:row>
      <xdr:rowOff>112609</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9588500" y="9955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56</xdr:row>
      <xdr:rowOff>129136</xdr:rowOff>
    </xdr:from>
    <xdr:ext cx="599010"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9339795" y="97303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170,365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76684</xdr:rowOff>
    </xdr:from>
    <xdr:to>
      <xdr:col>45</xdr:col>
      <xdr:colOff>177800</xdr:colOff>
      <xdr:row>58</xdr:row>
      <xdr:rowOff>95895</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flipV="1">
          <a:off x="7861300" y="10020784"/>
          <a:ext cx="889000" cy="19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17473</xdr:rowOff>
    </xdr:from>
    <xdr:to>
      <xdr:col>46</xdr:col>
      <xdr:colOff>38100</xdr:colOff>
      <xdr:row>58</xdr:row>
      <xdr:rowOff>119073</xdr:rowOff>
    </xdr:to>
    <xdr:sp macro="" textlink="">
      <xdr:nvSpPr>
        <xdr:cNvPr id="346" name="フローチャート: 判断 345">
          <a:extLst>
            <a:ext uri="{FF2B5EF4-FFF2-40B4-BE49-F238E27FC236}">
              <a16:creationId xmlns:a16="http://schemas.microsoft.com/office/drawing/2014/main" id="{00000000-0008-0000-0700-00005A010000}"/>
            </a:ext>
          </a:extLst>
        </xdr:cNvPr>
        <xdr:cNvSpPr/>
      </xdr:nvSpPr>
      <xdr:spPr>
        <a:xfrm>
          <a:off x="8699500" y="9961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135600</xdr:rowOff>
    </xdr:from>
    <xdr:ext cx="599010"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8450795" y="97368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87289</xdr:rowOff>
    </xdr:from>
    <xdr:to>
      <xdr:col>41</xdr:col>
      <xdr:colOff>50800</xdr:colOff>
      <xdr:row>58</xdr:row>
      <xdr:rowOff>95895</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6972300" y="10031389"/>
          <a:ext cx="889000" cy="8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10830</xdr:rowOff>
    </xdr:from>
    <xdr:to>
      <xdr:col>41</xdr:col>
      <xdr:colOff>101600</xdr:colOff>
      <xdr:row>58</xdr:row>
      <xdr:rowOff>112430</xdr:rowOff>
    </xdr:to>
    <xdr:sp macro="" textlink="">
      <xdr:nvSpPr>
        <xdr:cNvPr id="349" name="フローチャート: 判断 348">
          <a:extLst>
            <a:ext uri="{FF2B5EF4-FFF2-40B4-BE49-F238E27FC236}">
              <a16:creationId xmlns:a16="http://schemas.microsoft.com/office/drawing/2014/main" id="{00000000-0008-0000-0700-00005D010000}"/>
            </a:ext>
          </a:extLst>
        </xdr:cNvPr>
        <xdr:cNvSpPr/>
      </xdr:nvSpPr>
      <xdr:spPr>
        <a:xfrm>
          <a:off x="7810500" y="9954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128957</xdr:rowOff>
    </xdr:from>
    <xdr:ext cx="599010" cy="259045"/>
    <xdr:sp macro="" textlink="">
      <xdr:nvSpPr>
        <xdr:cNvPr id="350" name="テキスト ボックス 349">
          <a:extLst>
            <a:ext uri="{FF2B5EF4-FFF2-40B4-BE49-F238E27FC236}">
              <a16:creationId xmlns:a16="http://schemas.microsoft.com/office/drawing/2014/main" id="{00000000-0008-0000-0700-00005E010000}"/>
            </a:ext>
          </a:extLst>
        </xdr:cNvPr>
        <xdr:cNvSpPr txBox="1"/>
      </xdr:nvSpPr>
      <xdr:spPr>
        <a:xfrm>
          <a:off x="7561795" y="97301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8486</xdr:rowOff>
    </xdr:from>
    <xdr:to>
      <xdr:col>36</xdr:col>
      <xdr:colOff>165100</xdr:colOff>
      <xdr:row>58</xdr:row>
      <xdr:rowOff>110086</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6921500" y="9952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126613</xdr:rowOff>
    </xdr:from>
    <xdr:ext cx="599010"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6672795" y="97278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32520</xdr:rowOff>
    </xdr:from>
    <xdr:to>
      <xdr:col>55</xdr:col>
      <xdr:colOff>50800</xdr:colOff>
      <xdr:row>58</xdr:row>
      <xdr:rowOff>134120</xdr:rowOff>
    </xdr:to>
    <xdr:sp macro="" textlink="">
      <xdr:nvSpPr>
        <xdr:cNvPr id="358" name="楕円 357">
          <a:extLst>
            <a:ext uri="{FF2B5EF4-FFF2-40B4-BE49-F238E27FC236}">
              <a16:creationId xmlns:a16="http://schemas.microsoft.com/office/drawing/2014/main" id="{00000000-0008-0000-0700-000066010000}"/>
            </a:ext>
          </a:extLst>
        </xdr:cNvPr>
        <xdr:cNvSpPr/>
      </xdr:nvSpPr>
      <xdr:spPr>
        <a:xfrm>
          <a:off x="10426700" y="9976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160381</xdr:rowOff>
    </xdr:from>
    <xdr:ext cx="599010" cy="259045"/>
    <xdr:sp macro="" textlink="">
      <xdr:nvSpPr>
        <xdr:cNvPr id="359" name="農林水産業費該当値テキスト">
          <a:extLst>
            <a:ext uri="{FF2B5EF4-FFF2-40B4-BE49-F238E27FC236}">
              <a16:creationId xmlns:a16="http://schemas.microsoft.com/office/drawing/2014/main" id="{00000000-0008-0000-0700-000067010000}"/>
            </a:ext>
          </a:extLst>
        </xdr:cNvPr>
        <xdr:cNvSpPr txBox="1"/>
      </xdr:nvSpPr>
      <xdr:spPr>
        <a:xfrm>
          <a:off x="10528300" y="99330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123,315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31469</xdr:rowOff>
    </xdr:from>
    <xdr:to>
      <xdr:col>50</xdr:col>
      <xdr:colOff>165100</xdr:colOff>
      <xdr:row>58</xdr:row>
      <xdr:rowOff>133069</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9588500" y="9975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124196</xdr:rowOff>
    </xdr:from>
    <xdr:ext cx="599010"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9339795" y="100682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25884</xdr:rowOff>
    </xdr:from>
    <xdr:to>
      <xdr:col>46</xdr:col>
      <xdr:colOff>38100</xdr:colOff>
      <xdr:row>58</xdr:row>
      <xdr:rowOff>127484</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8699500" y="9969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118611</xdr:rowOff>
    </xdr:from>
    <xdr:ext cx="59901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8450795" y="100627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45095</xdr:rowOff>
    </xdr:from>
    <xdr:to>
      <xdr:col>41</xdr:col>
      <xdr:colOff>101600</xdr:colOff>
      <xdr:row>58</xdr:row>
      <xdr:rowOff>146695</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7810500" y="9989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137822</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594111" y="10081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36489</xdr:rowOff>
    </xdr:from>
    <xdr:to>
      <xdr:col>36</xdr:col>
      <xdr:colOff>165100</xdr:colOff>
      <xdr:row>58</xdr:row>
      <xdr:rowOff>138089</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6921500" y="998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58</xdr:row>
      <xdr:rowOff>129216</xdr:rowOff>
    </xdr:from>
    <xdr:ext cx="59901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672795" y="10073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68" name="正方形/長方形 367">
          <a:extLst>
            <a:ext uri="{FF2B5EF4-FFF2-40B4-BE49-F238E27FC236}">
              <a16:creationId xmlns:a16="http://schemas.microsoft.com/office/drawing/2014/main" id="{00000000-0008-0000-0700-000070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69" name="正方形/長方形 368">
          <a:extLst>
            <a:ext uri="{FF2B5EF4-FFF2-40B4-BE49-F238E27FC236}">
              <a16:creationId xmlns:a16="http://schemas.microsoft.com/office/drawing/2014/main" id="{00000000-0008-0000-0700-000071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7" name="直線コネクタ 376">
          <a:extLst>
            <a:ext uri="{FF2B5EF4-FFF2-40B4-BE49-F238E27FC236}">
              <a16:creationId xmlns:a16="http://schemas.microsoft.com/office/drawing/2014/main" id="{00000000-0008-0000-0700-000079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78" name="直線コネクタ 377">
          <a:extLst>
            <a:ext uri="{FF2B5EF4-FFF2-40B4-BE49-F238E27FC236}">
              <a16:creationId xmlns:a16="http://schemas.microsoft.com/office/drawing/2014/main" id="{00000000-0008-0000-0700-00007A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92727</xdr:rowOff>
    </xdr:from>
    <xdr:ext cx="59541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69</xdr:row>
      <xdr:rowOff>127698</xdr:rowOff>
    </xdr:from>
    <xdr:to>
      <xdr:col>54</xdr:col>
      <xdr:colOff>189865</xdr:colOff>
      <xdr:row>79</xdr:row>
      <xdr:rowOff>42951</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1957748"/>
          <a:ext cx="1270" cy="1629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46778</xdr:rowOff>
    </xdr:from>
    <xdr:ext cx="378565"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591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42951</xdr:rowOff>
    </xdr:from>
    <xdr:to>
      <xdr:col>55</xdr:col>
      <xdr:colOff>88900</xdr:colOff>
      <xdr:row>79</xdr:row>
      <xdr:rowOff>42951</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5875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74375</xdr:rowOff>
    </xdr:from>
    <xdr:ext cx="599010"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732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856,300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69</xdr:row>
      <xdr:rowOff>127698</xdr:rowOff>
    </xdr:from>
    <xdr:to>
      <xdr:col>55</xdr:col>
      <xdr:colOff>88900</xdr:colOff>
      <xdr:row>69</xdr:row>
      <xdr:rowOff>127698</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19577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23352</xdr:rowOff>
    </xdr:from>
    <xdr:to>
      <xdr:col>55</xdr:col>
      <xdr:colOff>0</xdr:colOff>
      <xdr:row>79</xdr:row>
      <xdr:rowOff>26324</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9639300" y="13567902"/>
          <a:ext cx="838200" cy="2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98714</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33003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75837</xdr:rowOff>
    </xdr:from>
    <xdr:to>
      <xdr:col>55</xdr:col>
      <xdr:colOff>50800</xdr:colOff>
      <xdr:row>79</xdr:row>
      <xdr:rowOff>5987</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448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23352</xdr:rowOff>
    </xdr:from>
    <xdr:to>
      <xdr:col>50</xdr:col>
      <xdr:colOff>114300</xdr:colOff>
      <xdr:row>79</xdr:row>
      <xdr:rowOff>29440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567902"/>
          <a:ext cx="889000" cy="6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78220</xdr:rowOff>
    </xdr:from>
    <xdr:to>
      <xdr:col>50</xdr:col>
      <xdr:colOff>165100</xdr:colOff>
      <xdr:row>79</xdr:row>
      <xdr:rowOff>8370</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451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24897</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32265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29440</xdr:rowOff>
    </xdr:from>
    <xdr:to>
      <xdr:col>45</xdr:col>
      <xdr:colOff>177800</xdr:colOff>
      <xdr:row>79</xdr:row>
      <xdr:rowOff>29854</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flipV="1">
          <a:off x="7861300" y="13573990"/>
          <a:ext cx="889000" cy="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73304</xdr:rowOff>
    </xdr:from>
    <xdr:to>
      <xdr:col>46</xdr:col>
      <xdr:colOff>38100</xdr:colOff>
      <xdr:row>79</xdr:row>
      <xdr:rowOff>3454</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446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19981</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3221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29854</xdr:rowOff>
    </xdr:from>
    <xdr:to>
      <xdr:col>41</xdr:col>
      <xdr:colOff>50800</xdr:colOff>
      <xdr:row>79</xdr:row>
      <xdr:rowOff>35238</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574404"/>
          <a:ext cx="889000" cy="5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74208</xdr:rowOff>
    </xdr:from>
    <xdr:to>
      <xdr:col>41</xdr:col>
      <xdr:colOff>101600</xdr:colOff>
      <xdr:row>79</xdr:row>
      <xdr:rowOff>4358</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447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20885</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32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74995</xdr:rowOff>
    </xdr:from>
    <xdr:to>
      <xdr:col>36</xdr:col>
      <xdr:colOff>165100</xdr:colOff>
      <xdr:row>79</xdr:row>
      <xdr:rowOff>5145</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44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77</xdr:row>
      <xdr:rowOff>21672</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3223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146974</xdr:rowOff>
    </xdr:from>
    <xdr:to>
      <xdr:col>55</xdr:col>
      <xdr:colOff>50800</xdr:colOff>
      <xdr:row>79</xdr:row>
      <xdr:rowOff>77124</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520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61901</xdr:rowOff>
    </xdr:from>
    <xdr:ext cx="469744"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43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9,515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144002</xdr:rowOff>
    </xdr:from>
    <xdr:to>
      <xdr:col>50</xdr:col>
      <xdr:colOff>165100</xdr:colOff>
      <xdr:row>79</xdr:row>
      <xdr:rowOff>74152</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517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65279</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372111" y="13609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150090</xdr:rowOff>
    </xdr:from>
    <xdr:to>
      <xdr:col>46</xdr:col>
      <xdr:colOff>38100</xdr:colOff>
      <xdr:row>79</xdr:row>
      <xdr:rowOff>80240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523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71367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6159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150504</xdr:rowOff>
    </xdr:from>
    <xdr:to>
      <xdr:col>41</xdr:col>
      <xdr:colOff>101600</xdr:colOff>
      <xdr:row>79</xdr:row>
      <xdr:rowOff>80654</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523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71781</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61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155888</xdr:rowOff>
    </xdr:from>
    <xdr:to>
      <xdr:col>36</xdr:col>
      <xdr:colOff>165100</xdr:colOff>
      <xdr:row>79</xdr:row>
      <xdr:rowOff>86038</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5289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77165</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6217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5" name="土木費グラフ枠">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84730</xdr:rowOff>
    </xdr:from>
    <xdr:to>
      <xdr:col>54</xdr:col>
      <xdr:colOff>189865</xdr:colOff>
      <xdr:row>98</xdr:row>
      <xdr:rowOff>111927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flipV="1">
          <a:off x="10475595" y="15515230"/>
          <a:ext cx="1270" cy="13987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115754</xdr:rowOff>
    </xdr:from>
    <xdr:ext cx="534377" cy="259045"/>
    <xdr:sp macro="" textlink="">
      <xdr:nvSpPr>
        <xdr:cNvPr id="447" name="土木費最小値テキスト">
          <a:extLst>
            <a:ext uri="{FF2B5EF4-FFF2-40B4-BE49-F238E27FC236}">
              <a16:creationId xmlns:a16="http://schemas.microsoft.com/office/drawing/2014/main" id="{00000000-0008-0000-0700-0000BF010000}"/>
            </a:ext>
          </a:extLst>
        </xdr:cNvPr>
        <xdr:cNvSpPr txBox="1"/>
      </xdr:nvSpPr>
      <xdr:spPr>
        <a:xfrm>
          <a:off x="10528300" y="16917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30,373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111927</xdr:rowOff>
    </xdr:from>
    <xdr:to>
      <xdr:col>55</xdr:col>
      <xdr:colOff>88900</xdr:colOff>
      <xdr:row>98</xdr:row>
      <xdr:rowOff>111927</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10388600" y="16914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31407</xdr:rowOff>
    </xdr:from>
    <xdr:ext cx="690189" cy="259045"/>
    <xdr:sp macro="" textlink="">
      <xdr:nvSpPr>
        <xdr:cNvPr id="449" name="土木費最大値テキスト">
          <a:extLst>
            <a:ext uri="{FF2B5EF4-FFF2-40B4-BE49-F238E27FC236}">
              <a16:creationId xmlns:a16="http://schemas.microsoft.com/office/drawing/2014/main" id="{00000000-0008-0000-0700-0000C1010000}"/>
            </a:ext>
          </a:extLst>
        </xdr:cNvPr>
        <xdr:cNvSpPr txBox="1"/>
      </xdr:nvSpPr>
      <xdr:spPr>
        <a:xfrm>
          <a:off x="10528300" y="1529045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1,560,117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84730</xdr:rowOff>
    </xdr:from>
    <xdr:to>
      <xdr:col>55</xdr:col>
      <xdr:colOff>88900</xdr:colOff>
      <xdr:row>90</xdr:row>
      <xdr:rowOff>84730</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5515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41763</xdr:rowOff>
    </xdr:from>
    <xdr:to>
      <xdr:col>55</xdr:col>
      <xdr:colOff>0</xdr:colOff>
      <xdr:row>98</xdr:row>
      <xdr:rowOff>49515</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9639300" y="16843863"/>
          <a:ext cx="838200" cy="77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144693</xdr:rowOff>
    </xdr:from>
    <xdr:ext cx="599010" cy="259045"/>
    <xdr:sp macro="" textlink="">
      <xdr:nvSpPr>
        <xdr:cNvPr id="452" name="土木費平均値テキスト">
          <a:extLst>
            <a:ext uri="{FF2B5EF4-FFF2-40B4-BE49-F238E27FC236}">
              <a16:creationId xmlns:a16="http://schemas.microsoft.com/office/drawing/2014/main" id="{00000000-0008-0000-0700-0000C4010000}"/>
            </a:ext>
          </a:extLst>
        </xdr:cNvPr>
        <xdr:cNvSpPr txBox="1"/>
      </xdr:nvSpPr>
      <xdr:spPr>
        <a:xfrm>
          <a:off x="10528300" y="1660389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121816</xdr:rowOff>
    </xdr:from>
    <xdr:to>
      <xdr:col>55</xdr:col>
      <xdr:colOff>50800</xdr:colOff>
      <xdr:row>98</xdr:row>
      <xdr:rowOff>51966</xdr:rowOff>
    </xdr:to>
    <xdr:sp macro="" textlink="">
      <xdr:nvSpPr>
        <xdr:cNvPr id="453" name="フローチャート: 判断 452">
          <a:extLst>
            <a:ext uri="{FF2B5EF4-FFF2-40B4-BE49-F238E27FC236}">
              <a16:creationId xmlns:a16="http://schemas.microsoft.com/office/drawing/2014/main" id="{00000000-0008-0000-0700-0000C5010000}"/>
            </a:ext>
          </a:extLst>
        </xdr:cNvPr>
        <xdr:cNvSpPr/>
      </xdr:nvSpPr>
      <xdr:spPr>
        <a:xfrm>
          <a:off x="10426700" y="16752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41763</xdr:rowOff>
    </xdr:from>
    <xdr:to>
      <xdr:col>50</xdr:col>
      <xdr:colOff>114300</xdr:colOff>
      <xdr:row>98</xdr:row>
      <xdr:rowOff>74169</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flipV="1">
          <a:off x="8750300" y="16843863"/>
          <a:ext cx="889000" cy="32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124022</xdr:rowOff>
    </xdr:from>
    <xdr:to>
      <xdr:col>50</xdr:col>
      <xdr:colOff>165100</xdr:colOff>
      <xdr:row>98</xdr:row>
      <xdr:rowOff>54172</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9588500" y="16754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96</xdr:row>
      <xdr:rowOff>70699</xdr:rowOff>
    </xdr:from>
    <xdr:ext cx="599010"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9339795" y="16529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74169</xdr:rowOff>
    </xdr:from>
    <xdr:to>
      <xdr:col>45</xdr:col>
      <xdr:colOff>177800</xdr:colOff>
      <xdr:row>98</xdr:row>
      <xdr:rowOff>74944</xdr:rowOff>
    </xdr:to>
    <xdr:cxnSp macro="">
      <xdr:nvCxnSpPr>
        <xdr:cNvPr id="457" name="直線コネクタ 456">
          <a:extLst>
            <a:ext uri="{FF2B5EF4-FFF2-40B4-BE49-F238E27FC236}">
              <a16:creationId xmlns:a16="http://schemas.microsoft.com/office/drawing/2014/main" id="{00000000-0008-0000-0700-0000C9010000}"/>
            </a:ext>
          </a:extLst>
        </xdr:cNvPr>
        <xdr:cNvCxnSpPr/>
      </xdr:nvCxnSpPr>
      <xdr:spPr>
        <a:xfrm flipV="1">
          <a:off x="7861300" y="16876269"/>
          <a:ext cx="889000" cy="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137283</xdr:rowOff>
    </xdr:from>
    <xdr:to>
      <xdr:col>46</xdr:col>
      <xdr:colOff>38100</xdr:colOff>
      <xdr:row>98</xdr:row>
      <xdr:rowOff>67433</xdr:rowOff>
    </xdr:to>
    <xdr:sp macro="" textlink="">
      <xdr:nvSpPr>
        <xdr:cNvPr id="458" name="フローチャート: 判断 457">
          <a:extLst>
            <a:ext uri="{FF2B5EF4-FFF2-40B4-BE49-F238E27FC236}">
              <a16:creationId xmlns:a16="http://schemas.microsoft.com/office/drawing/2014/main" id="{00000000-0008-0000-0700-0000CA010000}"/>
            </a:ext>
          </a:extLst>
        </xdr:cNvPr>
        <xdr:cNvSpPr/>
      </xdr:nvSpPr>
      <xdr:spPr>
        <a:xfrm>
          <a:off x="8699500" y="16767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83960</xdr:rowOff>
    </xdr:from>
    <xdr:ext cx="599010"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8450795" y="165431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74944</xdr:rowOff>
    </xdr:from>
    <xdr:to>
      <xdr:col>41</xdr:col>
      <xdr:colOff>50800</xdr:colOff>
      <xdr:row>98</xdr:row>
      <xdr:rowOff>81778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flipV="1">
          <a:off x="6972300" y="16877044"/>
          <a:ext cx="889000" cy="6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112917</xdr:rowOff>
    </xdr:from>
    <xdr:to>
      <xdr:col>41</xdr:col>
      <xdr:colOff>101600</xdr:colOff>
      <xdr:row>98</xdr:row>
      <xdr:rowOff>43067</xdr:rowOff>
    </xdr:to>
    <xdr:sp macro="" textlink="">
      <xdr:nvSpPr>
        <xdr:cNvPr id="461" name="フローチャート: 判断 460">
          <a:extLst>
            <a:ext uri="{FF2B5EF4-FFF2-40B4-BE49-F238E27FC236}">
              <a16:creationId xmlns:a16="http://schemas.microsoft.com/office/drawing/2014/main" id="{00000000-0008-0000-0700-0000CD010000}"/>
            </a:ext>
          </a:extLst>
        </xdr:cNvPr>
        <xdr:cNvSpPr/>
      </xdr:nvSpPr>
      <xdr:spPr>
        <a:xfrm>
          <a:off x="7810500" y="16743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59594</xdr:rowOff>
    </xdr:from>
    <xdr:ext cx="599010" cy="259045"/>
    <xdr:sp macro="" textlink="">
      <xdr:nvSpPr>
        <xdr:cNvPr id="462" name="テキスト ボックス 461">
          <a:extLst>
            <a:ext uri="{FF2B5EF4-FFF2-40B4-BE49-F238E27FC236}">
              <a16:creationId xmlns:a16="http://schemas.microsoft.com/office/drawing/2014/main" id="{00000000-0008-0000-0700-0000CE010000}"/>
            </a:ext>
          </a:extLst>
        </xdr:cNvPr>
        <xdr:cNvSpPr txBox="1"/>
      </xdr:nvSpPr>
      <xdr:spPr>
        <a:xfrm>
          <a:off x="7561795" y="1651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132629</xdr:rowOff>
    </xdr:from>
    <xdr:to>
      <xdr:col>36</xdr:col>
      <xdr:colOff>165100</xdr:colOff>
      <xdr:row>98</xdr:row>
      <xdr:rowOff>62779</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6921500" y="16763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79306</xdr:rowOff>
    </xdr:from>
    <xdr:ext cx="599010"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6672795" y="165385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139,677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5" name="テキスト ボックス 464">
          <a:extLst>
            <a:ext uri="{FF2B5EF4-FFF2-40B4-BE49-F238E27FC236}">
              <a16:creationId xmlns:a16="http://schemas.microsoft.com/office/drawing/2014/main" id="{00000000-0008-0000-0700-0000D1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170165</xdr:rowOff>
    </xdr:from>
    <xdr:to>
      <xdr:col>55</xdr:col>
      <xdr:colOff>50800</xdr:colOff>
      <xdr:row>98</xdr:row>
      <xdr:rowOff>100315</xdr:rowOff>
    </xdr:to>
    <xdr:sp macro="" textlink="">
      <xdr:nvSpPr>
        <xdr:cNvPr id="470" name="楕円 469">
          <a:extLst>
            <a:ext uri="{FF2B5EF4-FFF2-40B4-BE49-F238E27FC236}">
              <a16:creationId xmlns:a16="http://schemas.microsoft.com/office/drawing/2014/main" id="{00000000-0008-0000-0700-0000D6010000}"/>
            </a:ext>
          </a:extLst>
        </xdr:cNvPr>
        <xdr:cNvSpPr/>
      </xdr:nvSpPr>
      <xdr:spPr>
        <a:xfrm>
          <a:off x="10426700" y="16800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100244</xdr:rowOff>
    </xdr:from>
    <xdr:ext cx="534377" cy="259045"/>
    <xdr:sp macro="" textlink="">
      <xdr:nvSpPr>
        <xdr:cNvPr id="471" name="土木費該当値テキスト">
          <a:extLst>
            <a:ext uri="{FF2B5EF4-FFF2-40B4-BE49-F238E27FC236}">
              <a16:creationId xmlns:a16="http://schemas.microsoft.com/office/drawing/2014/main" id="{00000000-0008-0000-0700-0000D7010000}"/>
            </a:ext>
          </a:extLst>
        </xdr:cNvPr>
        <xdr:cNvSpPr txBox="1"/>
      </xdr:nvSpPr>
      <xdr:spPr>
        <a:xfrm>
          <a:off x="10528300" y="16730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162413</xdr:rowOff>
    </xdr:from>
    <xdr:to>
      <xdr:col>50</xdr:col>
      <xdr:colOff>165100</xdr:colOff>
      <xdr:row>98</xdr:row>
      <xdr:rowOff>92563</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9588500" y="16793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83690</xdr:rowOff>
    </xdr:from>
    <xdr:ext cx="599010"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39795" y="168857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107,105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23369</xdr:rowOff>
    </xdr:from>
    <xdr:to>
      <xdr:col>46</xdr:col>
      <xdr:colOff>38100</xdr:colOff>
      <xdr:row>98</xdr:row>
      <xdr:rowOff>124969</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8699500" y="16825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116096</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8483111" y="16918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24144</xdr:rowOff>
    </xdr:from>
    <xdr:to>
      <xdr:col>41</xdr:col>
      <xdr:colOff>101600</xdr:colOff>
      <xdr:row>98</xdr:row>
      <xdr:rowOff>125744</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7810500" y="16826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116871</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7594111" y="1691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30978</xdr:rowOff>
    </xdr:from>
    <xdr:to>
      <xdr:col>36</xdr:col>
      <xdr:colOff>165100</xdr:colOff>
      <xdr:row>98</xdr:row>
      <xdr:rowOff>132578</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6921500" y="168330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123705</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6705111" y="169258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0" name="正方形/長方形 479">
          <a:extLst>
            <a:ext uri="{FF2B5EF4-FFF2-40B4-BE49-F238E27FC236}">
              <a16:creationId xmlns:a16="http://schemas.microsoft.com/office/drawing/2014/main" id="{00000000-0008-0000-0700-0000E0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1" name="正方形/長方形 480">
          <a:extLst>
            <a:ext uri="{FF2B5EF4-FFF2-40B4-BE49-F238E27FC236}">
              <a16:creationId xmlns:a16="http://schemas.microsoft.com/office/drawing/2014/main" id="{00000000-0008-0000-0700-0000E1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89" name="直線コネクタ 488">
          <a:extLst>
            <a:ext uri="{FF2B5EF4-FFF2-40B4-BE49-F238E27FC236}">
              <a16:creationId xmlns:a16="http://schemas.microsoft.com/office/drawing/2014/main" id="{00000000-0008-0000-0700-0000E9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0" name="直線コネクタ 489">
          <a:extLst>
            <a:ext uri="{FF2B5EF4-FFF2-40B4-BE49-F238E27FC236}">
              <a16:creationId xmlns:a16="http://schemas.microsoft.com/office/drawing/2014/main" id="{00000000-0008-0000-0700-0000EA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2" name="直線コネクタ 491">
          <a:extLst>
            <a:ext uri="{FF2B5EF4-FFF2-40B4-BE49-F238E27FC236}">
              <a16:creationId xmlns:a16="http://schemas.microsoft.com/office/drawing/2014/main" id="{00000000-0008-0000-0700-0000EC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493" name="テキスト ボックス 492">
          <a:extLst>
            <a:ext uri="{FF2B5EF4-FFF2-40B4-BE49-F238E27FC236}">
              <a16:creationId xmlns:a16="http://schemas.microsoft.com/office/drawing/2014/main" id="{00000000-0008-0000-0700-0000ED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494" name="直線コネクタ 493">
          <a:extLst>
            <a:ext uri="{FF2B5EF4-FFF2-40B4-BE49-F238E27FC236}">
              <a16:creationId xmlns:a16="http://schemas.microsoft.com/office/drawing/2014/main" id="{00000000-0008-0000-0700-0000EE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495" name="テキスト ボックス 494">
          <a:extLst>
            <a:ext uri="{FF2B5EF4-FFF2-40B4-BE49-F238E27FC236}">
              <a16:creationId xmlns:a16="http://schemas.microsoft.com/office/drawing/2014/main" id="{00000000-0008-0000-0700-0000EF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496" name="直線コネクタ 495">
          <a:extLst>
            <a:ext uri="{FF2B5EF4-FFF2-40B4-BE49-F238E27FC236}">
              <a16:creationId xmlns:a16="http://schemas.microsoft.com/office/drawing/2014/main" id="{00000000-0008-0000-0700-0000F0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497" name="テキスト ボックス 496">
          <a:extLst>
            <a:ext uri="{FF2B5EF4-FFF2-40B4-BE49-F238E27FC236}">
              <a16:creationId xmlns:a16="http://schemas.microsoft.com/office/drawing/2014/main" id="{00000000-0008-0000-0700-0000F1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498" name="直線コネクタ 497">
          <a:extLst>
            <a:ext uri="{FF2B5EF4-FFF2-40B4-BE49-F238E27FC236}">
              <a16:creationId xmlns:a16="http://schemas.microsoft.com/office/drawing/2014/main" id="{00000000-0008-0000-0700-0000F2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499" name="テキスト ボックス 498">
          <a:extLst>
            <a:ext uri="{FF2B5EF4-FFF2-40B4-BE49-F238E27FC236}">
              <a16:creationId xmlns:a16="http://schemas.microsoft.com/office/drawing/2014/main" id="{00000000-0008-0000-0700-0000F3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0" name="直線コネクタ 499">
          <a:extLst>
            <a:ext uri="{FF2B5EF4-FFF2-40B4-BE49-F238E27FC236}">
              <a16:creationId xmlns:a16="http://schemas.microsoft.com/office/drawing/2014/main" id="{00000000-0008-0000-0700-0000F4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2" name="消防費グラフ枠">
          <a:extLst>
            <a:ext uri="{FF2B5EF4-FFF2-40B4-BE49-F238E27FC236}">
              <a16:creationId xmlns:a16="http://schemas.microsoft.com/office/drawing/2014/main" id="{00000000-0008-0000-0700-0000F6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114645</xdr:rowOff>
    </xdr:from>
    <xdr:to>
      <xdr:col>85</xdr:col>
      <xdr:colOff>126364</xdr:colOff>
      <xdr:row>39</xdr:row>
      <xdr:rowOff>4506</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flipV="1">
          <a:off x="16317595" y="5258145"/>
          <a:ext cx="1269" cy="14329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8333</xdr:rowOff>
    </xdr:from>
    <xdr:ext cx="469744" cy="259045"/>
    <xdr:sp macro="" textlink="">
      <xdr:nvSpPr>
        <xdr:cNvPr id="504" name="消防費最小値テキスト">
          <a:extLst>
            <a:ext uri="{FF2B5EF4-FFF2-40B4-BE49-F238E27FC236}">
              <a16:creationId xmlns:a16="http://schemas.microsoft.com/office/drawing/2014/main" id="{00000000-0008-0000-0700-0000F8010000}"/>
            </a:ext>
          </a:extLst>
        </xdr:cNvPr>
        <xdr:cNvSpPr txBox="1"/>
      </xdr:nvSpPr>
      <xdr:spPr>
        <a:xfrm>
          <a:off x="16370300" y="6694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4506</xdr:rowOff>
    </xdr:from>
    <xdr:to>
      <xdr:col>86</xdr:col>
      <xdr:colOff>25400</xdr:colOff>
      <xdr:row>39</xdr:row>
      <xdr:rowOff>4506</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6230600" y="6691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61322</xdr:rowOff>
    </xdr:from>
    <xdr:ext cx="599010" cy="259045"/>
    <xdr:sp macro="" textlink="">
      <xdr:nvSpPr>
        <xdr:cNvPr id="506" name="消防費最大値テキスト">
          <a:extLst>
            <a:ext uri="{FF2B5EF4-FFF2-40B4-BE49-F238E27FC236}">
              <a16:creationId xmlns:a16="http://schemas.microsoft.com/office/drawing/2014/main" id="{00000000-0008-0000-0700-0000FA010000}"/>
            </a:ext>
          </a:extLst>
        </xdr:cNvPr>
        <xdr:cNvSpPr txBox="1"/>
      </xdr:nvSpPr>
      <xdr:spPr>
        <a:xfrm>
          <a:off x="16370300" y="50333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193,288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30</xdr:row>
      <xdr:rowOff>114645</xdr:rowOff>
    </xdr:from>
    <xdr:to>
      <xdr:col>86</xdr:col>
      <xdr:colOff>25400</xdr:colOff>
      <xdr:row>30</xdr:row>
      <xdr:rowOff>114645</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6230600" y="52581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95062</xdr:rowOff>
    </xdr:from>
    <xdr:to>
      <xdr:col>85</xdr:col>
      <xdr:colOff>127000</xdr:colOff>
      <xdr:row>37</xdr:row>
      <xdr:rowOff>149210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5481300" y="6438712"/>
          <a:ext cx="838200" cy="54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154243</xdr:rowOff>
    </xdr:from>
    <xdr:ext cx="534377" cy="259045"/>
    <xdr:sp macro="" textlink="">
      <xdr:nvSpPr>
        <xdr:cNvPr id="509" name="消防費平均値テキスト">
          <a:extLst>
            <a:ext uri="{FF2B5EF4-FFF2-40B4-BE49-F238E27FC236}">
              <a16:creationId xmlns:a16="http://schemas.microsoft.com/office/drawing/2014/main" id="{00000000-0008-0000-0700-0000FD010000}"/>
            </a:ext>
          </a:extLst>
        </xdr:cNvPr>
        <xdr:cNvSpPr txBox="1"/>
      </xdr:nvSpPr>
      <xdr:spPr>
        <a:xfrm>
          <a:off x="16370300" y="6154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49,427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131366</xdr:rowOff>
    </xdr:from>
    <xdr:to>
      <xdr:col>85</xdr:col>
      <xdr:colOff>177800</xdr:colOff>
      <xdr:row>37</xdr:row>
      <xdr:rowOff>61516</xdr:rowOff>
    </xdr:to>
    <xdr:sp macro="" textlink="">
      <xdr:nvSpPr>
        <xdr:cNvPr id="510" name="フローチャート: 判断 509">
          <a:extLst>
            <a:ext uri="{FF2B5EF4-FFF2-40B4-BE49-F238E27FC236}">
              <a16:creationId xmlns:a16="http://schemas.microsoft.com/office/drawing/2014/main" id="{00000000-0008-0000-0700-0000FE010000}"/>
            </a:ext>
          </a:extLst>
        </xdr:cNvPr>
        <xdr:cNvSpPr/>
      </xdr:nvSpPr>
      <xdr:spPr>
        <a:xfrm>
          <a:off x="16268700" y="6303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95062</xdr:rowOff>
    </xdr:from>
    <xdr:to>
      <xdr:col>81</xdr:col>
      <xdr:colOff>50800</xdr:colOff>
      <xdr:row>38</xdr:row>
      <xdr:rowOff>26627</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flipV="1">
          <a:off x="14592300" y="6438712"/>
          <a:ext cx="889000" cy="1030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120210</xdr:rowOff>
    </xdr:from>
    <xdr:to>
      <xdr:col>81</xdr:col>
      <xdr:colOff>101600</xdr:colOff>
      <xdr:row>37</xdr:row>
      <xdr:rowOff>50360</xdr:rowOff>
    </xdr:to>
    <xdr:sp macro="" textlink="">
      <xdr:nvSpPr>
        <xdr:cNvPr id="512" name="フローチャート: 判断 511">
          <a:extLst>
            <a:ext uri="{FF2B5EF4-FFF2-40B4-BE49-F238E27FC236}">
              <a16:creationId xmlns:a16="http://schemas.microsoft.com/office/drawing/2014/main" id="{00000000-0008-0000-0700-000000020000}"/>
            </a:ext>
          </a:extLst>
        </xdr:cNvPr>
        <xdr:cNvSpPr/>
      </xdr:nvSpPr>
      <xdr:spPr>
        <a:xfrm>
          <a:off x="15430500" y="6292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66887</xdr:rowOff>
    </xdr:from>
    <xdr:ext cx="534377"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5214111" y="606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50,891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11021</xdr:rowOff>
    </xdr:from>
    <xdr:to>
      <xdr:col>76</xdr:col>
      <xdr:colOff>114300</xdr:colOff>
      <xdr:row>38</xdr:row>
      <xdr:rowOff>26627</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3703300" y="6526121"/>
          <a:ext cx="889000" cy="15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117223</xdr:rowOff>
    </xdr:from>
    <xdr:to>
      <xdr:col>76</xdr:col>
      <xdr:colOff>165100</xdr:colOff>
      <xdr:row>37</xdr:row>
      <xdr:rowOff>47373</xdr:rowOff>
    </xdr:to>
    <xdr:sp macro="" textlink="">
      <xdr:nvSpPr>
        <xdr:cNvPr id="515" name="フローチャート: 判断 514">
          <a:extLst>
            <a:ext uri="{FF2B5EF4-FFF2-40B4-BE49-F238E27FC236}">
              <a16:creationId xmlns:a16="http://schemas.microsoft.com/office/drawing/2014/main" id="{00000000-0008-0000-0700-000003020000}"/>
            </a:ext>
          </a:extLst>
        </xdr:cNvPr>
        <xdr:cNvSpPr/>
      </xdr:nvSpPr>
      <xdr:spPr>
        <a:xfrm>
          <a:off x="14541500" y="6289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63900</xdr:rowOff>
    </xdr:from>
    <xdr:ext cx="534377" cy="259045"/>
    <xdr:sp macro="" textlink="">
      <xdr:nvSpPr>
        <xdr:cNvPr id="516" name="テキスト ボックス 515">
          <a:extLst>
            <a:ext uri="{FF2B5EF4-FFF2-40B4-BE49-F238E27FC236}">
              <a16:creationId xmlns:a16="http://schemas.microsoft.com/office/drawing/2014/main" id="{00000000-0008-0000-0700-000004020000}"/>
            </a:ext>
          </a:extLst>
        </xdr:cNvPr>
        <xdr:cNvSpPr txBox="1"/>
      </xdr:nvSpPr>
      <xdr:spPr>
        <a:xfrm>
          <a:off x="14325111" y="606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163528</xdr:rowOff>
    </xdr:from>
    <xdr:to>
      <xdr:col>71</xdr:col>
      <xdr:colOff>177800</xdr:colOff>
      <xdr:row>38</xdr:row>
      <xdr:rowOff>11021</xdr:rowOff>
    </xdr:to>
    <xdr:cxnSp macro="">
      <xdr:nvCxnSpPr>
        <xdr:cNvPr id="517" name="直線コネクタ 516">
          <a:extLst>
            <a:ext uri="{FF2B5EF4-FFF2-40B4-BE49-F238E27FC236}">
              <a16:creationId xmlns:a16="http://schemas.microsoft.com/office/drawing/2014/main" id="{00000000-0008-0000-0700-000005020000}"/>
            </a:ext>
          </a:extLst>
        </xdr:cNvPr>
        <xdr:cNvCxnSpPr/>
      </xdr:nvCxnSpPr>
      <xdr:spPr>
        <a:xfrm>
          <a:off x="12814300" y="6507178"/>
          <a:ext cx="889000" cy="18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56698</xdr:rowOff>
    </xdr:from>
    <xdr:to>
      <xdr:col>72</xdr:col>
      <xdr:colOff>38100</xdr:colOff>
      <xdr:row>36</xdr:row>
      <xdr:rowOff>158298</xdr:rowOff>
    </xdr:to>
    <xdr:sp macro="" textlink="">
      <xdr:nvSpPr>
        <xdr:cNvPr id="518" name="フローチャート: 判断 517">
          <a:extLst>
            <a:ext uri="{FF2B5EF4-FFF2-40B4-BE49-F238E27FC236}">
              <a16:creationId xmlns:a16="http://schemas.microsoft.com/office/drawing/2014/main" id="{00000000-0008-0000-0700-000006020000}"/>
            </a:ext>
          </a:extLst>
        </xdr:cNvPr>
        <xdr:cNvSpPr/>
      </xdr:nvSpPr>
      <xdr:spPr>
        <a:xfrm>
          <a:off x="13652500" y="62288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3375</xdr:rowOff>
    </xdr:from>
    <xdr:ext cx="534377"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3436111" y="60041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142095</xdr:rowOff>
    </xdr:from>
    <xdr:to>
      <xdr:col>67</xdr:col>
      <xdr:colOff>101600</xdr:colOff>
      <xdr:row>37</xdr:row>
      <xdr:rowOff>72245</xdr:rowOff>
    </xdr:to>
    <xdr:sp macro="" textlink="">
      <xdr:nvSpPr>
        <xdr:cNvPr id="520" name="フローチャート: 判断 519">
          <a:extLst>
            <a:ext uri="{FF2B5EF4-FFF2-40B4-BE49-F238E27FC236}">
              <a16:creationId xmlns:a16="http://schemas.microsoft.com/office/drawing/2014/main" id="{00000000-0008-0000-0700-000008020000}"/>
            </a:ext>
          </a:extLst>
        </xdr:cNvPr>
        <xdr:cNvSpPr/>
      </xdr:nvSpPr>
      <xdr:spPr>
        <a:xfrm>
          <a:off x="12763500" y="6314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88772</xdr:rowOff>
    </xdr:from>
    <xdr:ext cx="534377" cy="259045"/>
    <xdr:sp macro="" textlink="">
      <xdr:nvSpPr>
        <xdr:cNvPr id="521" name="テキスト ボックス 520">
          <a:extLst>
            <a:ext uri="{FF2B5EF4-FFF2-40B4-BE49-F238E27FC236}">
              <a16:creationId xmlns:a16="http://schemas.microsoft.com/office/drawing/2014/main" id="{00000000-0008-0000-0700-000009020000}"/>
            </a:ext>
          </a:extLst>
        </xdr:cNvPr>
        <xdr:cNvSpPr txBox="1"/>
      </xdr:nvSpPr>
      <xdr:spPr>
        <a:xfrm>
          <a:off x="12547111" y="60895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98410</xdr:rowOff>
    </xdr:from>
    <xdr:to>
      <xdr:col>85</xdr:col>
      <xdr:colOff>177800</xdr:colOff>
      <xdr:row>38</xdr:row>
      <xdr:rowOff>28559</xdr:rowOff>
    </xdr:to>
    <xdr:sp macro="" textlink="">
      <xdr:nvSpPr>
        <xdr:cNvPr id="527" name="楕円 526">
          <a:extLst>
            <a:ext uri="{FF2B5EF4-FFF2-40B4-BE49-F238E27FC236}">
              <a16:creationId xmlns:a16="http://schemas.microsoft.com/office/drawing/2014/main" id="{00000000-0008-0000-0700-00000F020000}"/>
            </a:ext>
          </a:extLst>
        </xdr:cNvPr>
        <xdr:cNvSpPr/>
      </xdr:nvSpPr>
      <xdr:spPr>
        <a:xfrm>
          <a:off x="16268700" y="644206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76837</xdr:rowOff>
    </xdr:from>
    <xdr:ext cx="534377" cy="259045"/>
    <xdr:sp macro="" textlink="">
      <xdr:nvSpPr>
        <xdr:cNvPr id="528" name="消防費該当値テキスト">
          <a:extLst>
            <a:ext uri="{FF2B5EF4-FFF2-40B4-BE49-F238E27FC236}">
              <a16:creationId xmlns:a16="http://schemas.microsoft.com/office/drawing/2014/main" id="{00000000-0008-0000-0700-000010020000}"/>
            </a:ext>
          </a:extLst>
        </xdr:cNvPr>
        <xdr:cNvSpPr txBox="1"/>
      </xdr:nvSpPr>
      <xdr:spPr>
        <a:xfrm>
          <a:off x="16370300" y="64204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31,252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44262</xdr:rowOff>
    </xdr:from>
    <xdr:to>
      <xdr:col>81</xdr:col>
      <xdr:colOff>101600</xdr:colOff>
      <xdr:row>37</xdr:row>
      <xdr:rowOff>145862</xdr:rowOff>
    </xdr:to>
    <xdr:sp macro="" textlink="">
      <xdr:nvSpPr>
        <xdr:cNvPr id="529" name="楕円 528">
          <a:extLst>
            <a:ext uri="{FF2B5EF4-FFF2-40B4-BE49-F238E27FC236}">
              <a16:creationId xmlns:a16="http://schemas.microsoft.com/office/drawing/2014/main" id="{00000000-0008-0000-0700-000011020000}"/>
            </a:ext>
          </a:extLst>
        </xdr:cNvPr>
        <xdr:cNvSpPr/>
      </xdr:nvSpPr>
      <xdr:spPr>
        <a:xfrm>
          <a:off x="15430500" y="6387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136989</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5214111" y="6480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147277</xdr:rowOff>
    </xdr:from>
    <xdr:to>
      <xdr:col>76</xdr:col>
      <xdr:colOff>165100</xdr:colOff>
      <xdr:row>38</xdr:row>
      <xdr:rowOff>77426</xdr:rowOff>
    </xdr:to>
    <xdr:sp macro="" textlink="">
      <xdr:nvSpPr>
        <xdr:cNvPr id="531" name="楕円 530">
          <a:extLst>
            <a:ext uri="{FF2B5EF4-FFF2-40B4-BE49-F238E27FC236}">
              <a16:creationId xmlns:a16="http://schemas.microsoft.com/office/drawing/2014/main" id="{00000000-0008-0000-0700-000013020000}"/>
            </a:ext>
          </a:extLst>
        </xdr:cNvPr>
        <xdr:cNvSpPr/>
      </xdr:nvSpPr>
      <xdr:spPr>
        <a:xfrm>
          <a:off x="14541500" y="649092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68554</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4325111" y="6583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131671</xdr:rowOff>
    </xdr:from>
    <xdr:to>
      <xdr:col>72</xdr:col>
      <xdr:colOff>38100</xdr:colOff>
      <xdr:row>38</xdr:row>
      <xdr:rowOff>61821</xdr:rowOff>
    </xdr:to>
    <xdr:sp macro="" textlink="">
      <xdr:nvSpPr>
        <xdr:cNvPr id="533" name="楕円 532">
          <a:extLst>
            <a:ext uri="{FF2B5EF4-FFF2-40B4-BE49-F238E27FC236}">
              <a16:creationId xmlns:a16="http://schemas.microsoft.com/office/drawing/2014/main" id="{00000000-0008-0000-0700-000015020000}"/>
            </a:ext>
          </a:extLst>
        </xdr:cNvPr>
        <xdr:cNvSpPr/>
      </xdr:nvSpPr>
      <xdr:spPr>
        <a:xfrm>
          <a:off x="13652500" y="647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52948</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3436111" y="6568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112728</xdr:rowOff>
    </xdr:from>
    <xdr:to>
      <xdr:col>67</xdr:col>
      <xdr:colOff>101600</xdr:colOff>
      <xdr:row>38</xdr:row>
      <xdr:rowOff>42878</xdr:rowOff>
    </xdr:to>
    <xdr:sp macro="" textlink="">
      <xdr:nvSpPr>
        <xdr:cNvPr id="535" name="楕円 534">
          <a:extLst>
            <a:ext uri="{FF2B5EF4-FFF2-40B4-BE49-F238E27FC236}">
              <a16:creationId xmlns:a16="http://schemas.microsoft.com/office/drawing/2014/main" id="{00000000-0008-0000-0700-000017020000}"/>
            </a:ext>
          </a:extLst>
        </xdr:cNvPr>
        <xdr:cNvSpPr/>
      </xdr:nvSpPr>
      <xdr:spPr>
        <a:xfrm>
          <a:off x="12763500" y="64563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34005</xdr:rowOff>
    </xdr:from>
    <xdr:ext cx="534377"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2547111" y="65491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7" name="正方形/長方形 536">
          <a:extLst>
            <a:ext uri="{FF2B5EF4-FFF2-40B4-BE49-F238E27FC236}">
              <a16:creationId xmlns:a16="http://schemas.microsoft.com/office/drawing/2014/main" id="{00000000-0008-0000-0700-000019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6" name="直線コネクタ 545">
          <a:extLst>
            <a:ext uri="{FF2B5EF4-FFF2-40B4-BE49-F238E27FC236}">
              <a16:creationId xmlns:a16="http://schemas.microsoft.com/office/drawing/2014/main" id="{00000000-0008-0000-0700-000022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9" name="教育費グラフ枠">
          <a:extLst>
            <a:ext uri="{FF2B5EF4-FFF2-40B4-BE49-F238E27FC236}">
              <a16:creationId xmlns:a16="http://schemas.microsoft.com/office/drawing/2014/main" id="{00000000-0008-0000-0700-00002F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10901</xdr:rowOff>
    </xdr:from>
    <xdr:to>
      <xdr:col>85</xdr:col>
      <xdr:colOff>126364</xdr:colOff>
      <xdr:row>58</xdr:row>
      <xdr:rowOff>128664</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flipV="1">
          <a:off x="16317595" y="8754851"/>
          <a:ext cx="1269" cy="13179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132491</xdr:rowOff>
    </xdr:from>
    <xdr:ext cx="534377" cy="259045"/>
    <xdr:sp macro="" textlink="">
      <xdr:nvSpPr>
        <xdr:cNvPr id="561" name="教育費最小値テキスト">
          <a:extLst>
            <a:ext uri="{FF2B5EF4-FFF2-40B4-BE49-F238E27FC236}">
              <a16:creationId xmlns:a16="http://schemas.microsoft.com/office/drawing/2014/main" id="{00000000-0008-0000-0700-000031020000}"/>
            </a:ext>
          </a:extLst>
        </xdr:cNvPr>
        <xdr:cNvSpPr txBox="1"/>
      </xdr:nvSpPr>
      <xdr:spPr>
        <a:xfrm>
          <a:off x="16370300" y="10076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45,793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128664</xdr:rowOff>
    </xdr:from>
    <xdr:to>
      <xdr:col>86</xdr:col>
      <xdr:colOff>25400</xdr:colOff>
      <xdr:row>58</xdr:row>
      <xdr:rowOff>128664</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6230600" y="100727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129028</xdr:rowOff>
    </xdr:from>
    <xdr:ext cx="599010" cy="259045"/>
    <xdr:sp macro="" textlink="">
      <xdr:nvSpPr>
        <xdr:cNvPr id="563" name="教育費最大値テキスト">
          <a:extLst>
            <a:ext uri="{FF2B5EF4-FFF2-40B4-BE49-F238E27FC236}">
              <a16:creationId xmlns:a16="http://schemas.microsoft.com/office/drawing/2014/main" id="{00000000-0008-0000-0700-000033020000}"/>
            </a:ext>
          </a:extLst>
        </xdr:cNvPr>
        <xdr:cNvSpPr txBox="1"/>
      </xdr:nvSpPr>
      <xdr:spPr>
        <a:xfrm>
          <a:off x="16370300" y="853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737,611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10901</xdr:rowOff>
    </xdr:from>
    <xdr:to>
      <xdr:col>86</xdr:col>
      <xdr:colOff>25400</xdr:colOff>
      <xdr:row>51</xdr:row>
      <xdr:rowOff>10901</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875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5954</xdr:rowOff>
    </xdr:from>
    <xdr:to>
      <xdr:col>85</xdr:col>
      <xdr:colOff>127000</xdr:colOff>
      <xdr:row>58</xdr:row>
      <xdr:rowOff>51811</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5481300" y="9950054"/>
          <a:ext cx="838200" cy="45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111819</xdr:rowOff>
    </xdr:from>
    <xdr:ext cx="599010" cy="259045"/>
    <xdr:sp macro="" textlink="">
      <xdr:nvSpPr>
        <xdr:cNvPr id="566" name="教育費平均値テキスト">
          <a:extLst>
            <a:ext uri="{FF2B5EF4-FFF2-40B4-BE49-F238E27FC236}">
              <a16:creationId xmlns:a16="http://schemas.microsoft.com/office/drawing/2014/main" id="{00000000-0008-0000-0700-000036020000}"/>
            </a:ext>
          </a:extLst>
        </xdr:cNvPr>
        <xdr:cNvSpPr txBox="1"/>
      </xdr:nvSpPr>
      <xdr:spPr>
        <a:xfrm>
          <a:off x="16370300" y="971301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129,978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88942</xdr:rowOff>
    </xdr:from>
    <xdr:to>
      <xdr:col>85</xdr:col>
      <xdr:colOff>177800</xdr:colOff>
      <xdr:row>58</xdr:row>
      <xdr:rowOff>19092</xdr:rowOff>
    </xdr:to>
    <xdr:sp macro="" textlink="">
      <xdr:nvSpPr>
        <xdr:cNvPr id="567" name="フローチャート: 判断 566">
          <a:extLst>
            <a:ext uri="{FF2B5EF4-FFF2-40B4-BE49-F238E27FC236}">
              <a16:creationId xmlns:a16="http://schemas.microsoft.com/office/drawing/2014/main" id="{00000000-0008-0000-0700-000037020000}"/>
            </a:ext>
          </a:extLst>
        </xdr:cNvPr>
        <xdr:cNvSpPr/>
      </xdr:nvSpPr>
      <xdr:spPr>
        <a:xfrm>
          <a:off x="16268700" y="98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58</xdr:row>
      <xdr:rowOff>5954</xdr:rowOff>
    </xdr:from>
    <xdr:to>
      <xdr:col>81</xdr:col>
      <xdr:colOff>50800</xdr:colOff>
      <xdr:row>58</xdr:row>
      <xdr:rowOff>103568</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flipV="1">
          <a:off x="14592300" y="9950054"/>
          <a:ext cx="889000" cy="976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98890</xdr:rowOff>
    </xdr:from>
    <xdr:to>
      <xdr:col>81</xdr:col>
      <xdr:colOff>101600</xdr:colOff>
      <xdr:row>58</xdr:row>
      <xdr:rowOff>29040</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5430500" y="987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45567</xdr:rowOff>
    </xdr:from>
    <xdr:ext cx="599010"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5181795" y="96467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57452</xdr:rowOff>
    </xdr:from>
    <xdr:to>
      <xdr:col>76</xdr:col>
      <xdr:colOff>114300</xdr:colOff>
      <xdr:row>58</xdr:row>
      <xdr:rowOff>103568</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a:off x="13703300" y="10001552"/>
          <a:ext cx="889000" cy="461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57</xdr:row>
      <xdr:rowOff>84572</xdr:rowOff>
    </xdr:from>
    <xdr:to>
      <xdr:col>76</xdr:col>
      <xdr:colOff>165100</xdr:colOff>
      <xdr:row>58</xdr:row>
      <xdr:rowOff>14722</xdr:rowOff>
    </xdr:to>
    <xdr:sp macro="" textlink="">
      <xdr:nvSpPr>
        <xdr:cNvPr id="572" name="フローチャート: 判断 571">
          <a:extLst>
            <a:ext uri="{FF2B5EF4-FFF2-40B4-BE49-F238E27FC236}">
              <a16:creationId xmlns:a16="http://schemas.microsoft.com/office/drawing/2014/main" id="{00000000-0008-0000-0700-00003C020000}"/>
            </a:ext>
          </a:extLst>
        </xdr:cNvPr>
        <xdr:cNvSpPr/>
      </xdr:nvSpPr>
      <xdr:spPr>
        <a:xfrm>
          <a:off x="14541500" y="98572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31249</xdr:rowOff>
    </xdr:from>
    <xdr:ext cx="599010"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4292795" y="96324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132,272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1470</xdr:rowOff>
    </xdr:from>
    <xdr:to>
      <xdr:col>71</xdr:col>
      <xdr:colOff>177800</xdr:colOff>
      <xdr:row>58</xdr:row>
      <xdr:rowOff>57452</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814300" y="9945570"/>
          <a:ext cx="889000" cy="55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57</xdr:row>
      <xdr:rowOff>93468</xdr:rowOff>
    </xdr:from>
    <xdr:to>
      <xdr:col>72</xdr:col>
      <xdr:colOff>38100</xdr:colOff>
      <xdr:row>58</xdr:row>
      <xdr:rowOff>23618</xdr:rowOff>
    </xdr:to>
    <xdr:sp macro="" textlink="">
      <xdr:nvSpPr>
        <xdr:cNvPr id="575" name="フローチャート: 判断 574">
          <a:extLst>
            <a:ext uri="{FF2B5EF4-FFF2-40B4-BE49-F238E27FC236}">
              <a16:creationId xmlns:a16="http://schemas.microsoft.com/office/drawing/2014/main" id="{00000000-0008-0000-0700-00003F020000}"/>
            </a:ext>
          </a:extLst>
        </xdr:cNvPr>
        <xdr:cNvSpPr/>
      </xdr:nvSpPr>
      <xdr:spPr>
        <a:xfrm>
          <a:off x="13652500" y="986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40145</xdr:rowOff>
    </xdr:from>
    <xdr:ext cx="599010" cy="259045"/>
    <xdr:sp macro="" textlink="">
      <xdr:nvSpPr>
        <xdr:cNvPr id="576" name="テキスト ボックス 575">
          <a:extLst>
            <a:ext uri="{FF2B5EF4-FFF2-40B4-BE49-F238E27FC236}">
              <a16:creationId xmlns:a16="http://schemas.microsoft.com/office/drawing/2014/main" id="{00000000-0008-0000-0700-000040020000}"/>
            </a:ext>
          </a:extLst>
        </xdr:cNvPr>
        <xdr:cNvSpPr txBox="1"/>
      </xdr:nvSpPr>
      <xdr:spPr>
        <a:xfrm>
          <a:off x="13403795" y="9641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100145</xdr:rowOff>
    </xdr:from>
    <xdr:to>
      <xdr:col>67</xdr:col>
      <xdr:colOff>101600</xdr:colOff>
      <xdr:row>58</xdr:row>
      <xdr:rowOff>30295</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2763500" y="987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46822</xdr:rowOff>
    </xdr:from>
    <xdr:ext cx="599010"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2514795" y="96480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700-000043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1011</xdr:rowOff>
    </xdr:from>
    <xdr:to>
      <xdr:col>85</xdr:col>
      <xdr:colOff>177800</xdr:colOff>
      <xdr:row>58</xdr:row>
      <xdr:rowOff>102611</xdr:rowOff>
    </xdr:to>
    <xdr:sp macro="" textlink="">
      <xdr:nvSpPr>
        <xdr:cNvPr id="584" name="楕円 583">
          <a:extLst>
            <a:ext uri="{FF2B5EF4-FFF2-40B4-BE49-F238E27FC236}">
              <a16:creationId xmlns:a16="http://schemas.microsoft.com/office/drawing/2014/main" id="{00000000-0008-0000-0700-000048020000}"/>
            </a:ext>
          </a:extLst>
        </xdr:cNvPr>
        <xdr:cNvSpPr/>
      </xdr:nvSpPr>
      <xdr:spPr>
        <a:xfrm>
          <a:off x="16268700" y="9945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87388</xdr:rowOff>
    </xdr:from>
    <xdr:ext cx="534377" cy="259045"/>
    <xdr:sp macro="" textlink="">
      <xdr:nvSpPr>
        <xdr:cNvPr id="585" name="教育費該当値テキスト">
          <a:extLst>
            <a:ext uri="{FF2B5EF4-FFF2-40B4-BE49-F238E27FC236}">
              <a16:creationId xmlns:a16="http://schemas.microsoft.com/office/drawing/2014/main" id="{00000000-0008-0000-0700-000049020000}"/>
            </a:ext>
          </a:extLst>
        </xdr:cNvPr>
        <xdr:cNvSpPr txBox="1"/>
      </xdr:nvSpPr>
      <xdr:spPr>
        <a:xfrm>
          <a:off x="16370300" y="9860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126604</xdr:rowOff>
    </xdr:from>
    <xdr:to>
      <xdr:col>81</xdr:col>
      <xdr:colOff>101600</xdr:colOff>
      <xdr:row>58</xdr:row>
      <xdr:rowOff>56754</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5430500" y="9899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47881</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181795" y="99919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58</xdr:row>
      <xdr:rowOff>52768</xdr:rowOff>
    </xdr:from>
    <xdr:to>
      <xdr:col>76</xdr:col>
      <xdr:colOff>165100</xdr:colOff>
      <xdr:row>58</xdr:row>
      <xdr:rowOff>154368</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4541500" y="9996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145495</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4325111" y="100895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6652</xdr:rowOff>
    </xdr:from>
    <xdr:to>
      <xdr:col>72</xdr:col>
      <xdr:colOff>38100</xdr:colOff>
      <xdr:row>58</xdr:row>
      <xdr:rowOff>108252</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3652500" y="995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99379</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3436111" y="100434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122120</xdr:rowOff>
    </xdr:from>
    <xdr:to>
      <xdr:col>67</xdr:col>
      <xdr:colOff>101600</xdr:colOff>
      <xdr:row>58</xdr:row>
      <xdr:rowOff>52270</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2763500" y="989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43397</xdr:rowOff>
    </xdr:from>
    <xdr:ext cx="59901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2514795" y="99874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4" name="正方形/長方形 593">
          <a:extLst>
            <a:ext uri="{FF2B5EF4-FFF2-40B4-BE49-F238E27FC236}">
              <a16:creationId xmlns:a16="http://schemas.microsoft.com/office/drawing/2014/main" id="{00000000-0008-0000-0700-000052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5" name="正方形/長方形 594">
          <a:extLst>
            <a:ext uri="{FF2B5EF4-FFF2-40B4-BE49-F238E27FC236}">
              <a16:creationId xmlns:a16="http://schemas.microsoft.com/office/drawing/2014/main" id="{00000000-0008-0000-0700-000053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3" name="直線コネクタ 602">
          <a:extLst>
            <a:ext uri="{FF2B5EF4-FFF2-40B4-BE49-F238E27FC236}">
              <a16:creationId xmlns:a16="http://schemas.microsoft.com/office/drawing/2014/main" id="{00000000-0008-0000-0700-00005B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4" name="直線コネクタ 603">
          <a:extLst>
            <a:ext uri="{FF2B5EF4-FFF2-40B4-BE49-F238E27FC236}">
              <a16:creationId xmlns:a16="http://schemas.microsoft.com/office/drawing/2014/main" id="{00000000-0008-0000-0700-00005C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6" name="災害復旧費グラフ枠">
          <a:extLst>
            <a:ext uri="{FF2B5EF4-FFF2-40B4-BE49-F238E27FC236}">
              <a16:creationId xmlns:a16="http://schemas.microsoft.com/office/drawing/2014/main" id="{00000000-0008-0000-0700-000068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153691</xdr:rowOff>
    </xdr:from>
    <xdr:to>
      <xdr:col>85</xdr:col>
      <xdr:colOff>126364</xdr:colOff>
      <xdr:row>79</xdr:row>
      <xdr:rowOff>44450</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flipV="1">
          <a:off x="16317595" y="12326641"/>
          <a:ext cx="1269" cy="12623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18" name="災害復旧費最小値テキスト">
          <a:extLst>
            <a:ext uri="{FF2B5EF4-FFF2-40B4-BE49-F238E27FC236}">
              <a16:creationId xmlns:a16="http://schemas.microsoft.com/office/drawing/2014/main" id="{00000000-0008-0000-0700-00006A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100368</xdr:rowOff>
    </xdr:from>
    <xdr:ext cx="599010" cy="259045"/>
    <xdr:sp macro="" textlink="">
      <xdr:nvSpPr>
        <xdr:cNvPr id="620" name="災害復旧費最大値テキスト">
          <a:extLst>
            <a:ext uri="{FF2B5EF4-FFF2-40B4-BE49-F238E27FC236}">
              <a16:creationId xmlns:a16="http://schemas.microsoft.com/office/drawing/2014/main" id="{00000000-0008-0000-0700-00006C020000}"/>
            </a:ext>
          </a:extLst>
        </xdr:cNvPr>
        <xdr:cNvSpPr txBox="1"/>
      </xdr:nvSpPr>
      <xdr:spPr>
        <a:xfrm>
          <a:off x="16370300" y="121018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331,328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153691</xdr:rowOff>
    </xdr:from>
    <xdr:to>
      <xdr:col>86</xdr:col>
      <xdr:colOff>25400</xdr:colOff>
      <xdr:row>71</xdr:row>
      <xdr:rowOff>153691</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23266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36313</xdr:rowOff>
    </xdr:from>
    <xdr:to>
      <xdr:col>85</xdr:col>
      <xdr:colOff>127000</xdr:colOff>
      <xdr:row>79</xdr:row>
      <xdr:rowOff>44450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5481300" y="13580863"/>
          <a:ext cx="838200" cy="8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123409</xdr:rowOff>
    </xdr:from>
    <xdr:ext cx="534377" cy="259045"/>
    <xdr:sp macro="" textlink="">
      <xdr:nvSpPr>
        <xdr:cNvPr id="623" name="災害復旧費平均値テキスト">
          <a:extLst>
            <a:ext uri="{FF2B5EF4-FFF2-40B4-BE49-F238E27FC236}">
              <a16:creationId xmlns:a16="http://schemas.microsoft.com/office/drawing/2014/main" id="{00000000-0008-0000-0700-00006F020000}"/>
            </a:ext>
          </a:extLst>
        </xdr:cNvPr>
        <xdr:cNvSpPr txBox="1"/>
      </xdr:nvSpPr>
      <xdr:spPr>
        <a:xfrm>
          <a:off x="16370300" y="133250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100532</xdr:rowOff>
    </xdr:from>
    <xdr:to>
      <xdr:col>85</xdr:col>
      <xdr:colOff>177800</xdr:colOff>
      <xdr:row>79</xdr:row>
      <xdr:rowOff>30682</xdr:rowOff>
    </xdr:to>
    <xdr:sp macro="" textlink="">
      <xdr:nvSpPr>
        <xdr:cNvPr id="624" name="フローチャート: 判断 623">
          <a:extLst>
            <a:ext uri="{FF2B5EF4-FFF2-40B4-BE49-F238E27FC236}">
              <a16:creationId xmlns:a16="http://schemas.microsoft.com/office/drawing/2014/main" id="{00000000-0008-0000-0700-000070020000}"/>
            </a:ext>
          </a:extLst>
        </xdr:cNvPr>
        <xdr:cNvSpPr/>
      </xdr:nvSpPr>
      <xdr:spPr>
        <a:xfrm>
          <a:off x="16268700" y="13473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36313</xdr:rowOff>
    </xdr:from>
    <xdr:to>
      <xdr:col>81</xdr:col>
      <xdr:colOff>50800</xdr:colOff>
      <xdr:row>79</xdr:row>
      <xdr:rowOff>40773</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flipV="1">
          <a:off x="14592300" y="13580863"/>
          <a:ext cx="889000" cy="44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94204</xdr:rowOff>
    </xdr:from>
    <xdr:to>
      <xdr:col>81</xdr:col>
      <xdr:colOff>101600</xdr:colOff>
      <xdr:row>79</xdr:row>
      <xdr:rowOff>24354</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5430500" y="13467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40881</xdr:rowOff>
    </xdr:from>
    <xdr:ext cx="534377"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5214111" y="13242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36438</xdr:rowOff>
    </xdr:from>
    <xdr:to>
      <xdr:col>76</xdr:col>
      <xdr:colOff>114300</xdr:colOff>
      <xdr:row>79</xdr:row>
      <xdr:rowOff>40773</xdr:rowOff>
    </xdr:to>
    <xdr:cxnSp macro="">
      <xdr:nvCxnSpPr>
        <xdr:cNvPr id="628" name="直線コネクタ 627">
          <a:extLst>
            <a:ext uri="{FF2B5EF4-FFF2-40B4-BE49-F238E27FC236}">
              <a16:creationId xmlns:a16="http://schemas.microsoft.com/office/drawing/2014/main" id="{00000000-0008-0000-0700-000074020000}"/>
            </a:ext>
          </a:extLst>
        </xdr:cNvPr>
        <xdr:cNvCxnSpPr/>
      </xdr:nvCxnSpPr>
      <xdr:spPr>
        <a:xfrm>
          <a:off x="13703300" y="13580988"/>
          <a:ext cx="889000" cy="4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109722</xdr:rowOff>
    </xdr:from>
    <xdr:to>
      <xdr:col>76</xdr:col>
      <xdr:colOff>165100</xdr:colOff>
      <xdr:row>79</xdr:row>
      <xdr:rowOff>39872</xdr:rowOff>
    </xdr:to>
    <xdr:sp macro="" textlink="">
      <xdr:nvSpPr>
        <xdr:cNvPr id="629" name="フローチャート: 判断 628">
          <a:extLst>
            <a:ext uri="{FF2B5EF4-FFF2-40B4-BE49-F238E27FC236}">
              <a16:creationId xmlns:a16="http://schemas.microsoft.com/office/drawing/2014/main" id="{00000000-0008-0000-0700-000075020000}"/>
            </a:ext>
          </a:extLst>
        </xdr:cNvPr>
        <xdr:cNvSpPr/>
      </xdr:nvSpPr>
      <xdr:spPr>
        <a:xfrm>
          <a:off x="14541500" y="134828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56399</xdr:rowOff>
    </xdr:from>
    <xdr:ext cx="534377"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4325111" y="132580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78</xdr:row>
      <xdr:rowOff>108474</xdr:rowOff>
    </xdr:from>
    <xdr:to>
      <xdr:col>71</xdr:col>
      <xdr:colOff>177800</xdr:colOff>
      <xdr:row>79</xdr:row>
      <xdr:rowOff>36438</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814300" y="13481574"/>
          <a:ext cx="889000" cy="99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95960</xdr:rowOff>
    </xdr:from>
    <xdr:to>
      <xdr:col>72</xdr:col>
      <xdr:colOff>38100</xdr:colOff>
      <xdr:row>79</xdr:row>
      <xdr:rowOff>26110</xdr:rowOff>
    </xdr:to>
    <xdr:sp macro="" textlink="">
      <xdr:nvSpPr>
        <xdr:cNvPr id="632" name="フローチャート: 判断 631">
          <a:extLst>
            <a:ext uri="{FF2B5EF4-FFF2-40B4-BE49-F238E27FC236}">
              <a16:creationId xmlns:a16="http://schemas.microsoft.com/office/drawing/2014/main" id="{00000000-0008-0000-0700-000078020000}"/>
            </a:ext>
          </a:extLst>
        </xdr:cNvPr>
        <xdr:cNvSpPr/>
      </xdr:nvSpPr>
      <xdr:spPr>
        <a:xfrm>
          <a:off x="13652500" y="1346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42637</xdr:rowOff>
    </xdr:from>
    <xdr:ext cx="534377" cy="259045"/>
    <xdr:sp macro="" textlink="">
      <xdr:nvSpPr>
        <xdr:cNvPr id="633" name="テキスト ボックス 632">
          <a:extLst>
            <a:ext uri="{FF2B5EF4-FFF2-40B4-BE49-F238E27FC236}">
              <a16:creationId xmlns:a16="http://schemas.microsoft.com/office/drawing/2014/main" id="{00000000-0008-0000-0700-000079020000}"/>
            </a:ext>
          </a:extLst>
        </xdr:cNvPr>
        <xdr:cNvSpPr txBox="1"/>
      </xdr:nvSpPr>
      <xdr:spPr>
        <a:xfrm>
          <a:off x="13436111" y="132442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74719</xdr:rowOff>
    </xdr:from>
    <xdr:to>
      <xdr:col>67</xdr:col>
      <xdr:colOff>101600</xdr:colOff>
      <xdr:row>79</xdr:row>
      <xdr:rowOff>4869</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2763500" y="13447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78</xdr:row>
      <xdr:rowOff>167446</xdr:rowOff>
    </xdr:from>
    <xdr:ext cx="534377"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2547111" y="135405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700-00007C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41" name="楕円 640">
          <a:extLst>
            <a:ext uri="{FF2B5EF4-FFF2-40B4-BE49-F238E27FC236}">
              <a16:creationId xmlns:a16="http://schemas.microsoft.com/office/drawing/2014/main" id="{00000000-0008-0000-0700-000081020000}"/>
            </a:ext>
          </a:extLst>
        </xdr:cNvPr>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80027</xdr:rowOff>
    </xdr:from>
    <xdr:ext cx="249299" cy="259045"/>
    <xdr:sp macro="" textlink="">
      <xdr:nvSpPr>
        <xdr:cNvPr id="642" name="災害復旧費該当値テキスト">
          <a:extLst>
            <a:ext uri="{FF2B5EF4-FFF2-40B4-BE49-F238E27FC236}">
              <a16:creationId xmlns:a16="http://schemas.microsoft.com/office/drawing/2014/main" id="{00000000-0008-0000-0700-000082020000}"/>
            </a:ext>
          </a:extLst>
        </xdr:cNvPr>
        <xdr:cNvSpPr txBox="1"/>
      </xdr:nvSpPr>
      <xdr:spPr>
        <a:xfrm>
          <a:off x="16370300" y="13453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156963</xdr:rowOff>
    </xdr:from>
    <xdr:to>
      <xdr:col>81</xdr:col>
      <xdr:colOff>101600</xdr:colOff>
      <xdr:row>79</xdr:row>
      <xdr:rowOff>87113</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5430500" y="13530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79</xdr:row>
      <xdr:rowOff>78240</xdr:rowOff>
    </xdr:from>
    <xdr:ext cx="469744" cy="259045"/>
    <xdr:sp macro="" textlink="">
      <xdr:nvSpPr>
        <xdr:cNvPr id="644" name="テキスト ボックス 643">
          <a:extLst>
            <a:ext uri="{FF2B5EF4-FFF2-40B4-BE49-F238E27FC236}">
              <a16:creationId xmlns:a16="http://schemas.microsoft.com/office/drawing/2014/main" id="{00000000-0008-0000-0700-000084020000}"/>
            </a:ext>
          </a:extLst>
        </xdr:cNvPr>
        <xdr:cNvSpPr txBox="1"/>
      </xdr:nvSpPr>
      <xdr:spPr>
        <a:xfrm>
          <a:off x="15246428" y="136227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161423</xdr:rowOff>
    </xdr:from>
    <xdr:to>
      <xdr:col>76</xdr:col>
      <xdr:colOff>165100</xdr:colOff>
      <xdr:row>79</xdr:row>
      <xdr:rowOff>91573</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4541500" y="1353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79</xdr:row>
      <xdr:rowOff>82700</xdr:rowOff>
    </xdr:from>
    <xdr:ext cx="378565"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4403017" y="136272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157088</xdr:rowOff>
    </xdr:from>
    <xdr:to>
      <xdr:col>72</xdr:col>
      <xdr:colOff>38100</xdr:colOff>
      <xdr:row>79</xdr:row>
      <xdr:rowOff>87238</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3652500" y="13530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79</xdr:row>
      <xdr:rowOff>78365</xdr:rowOff>
    </xdr:from>
    <xdr:ext cx="469744"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3468428" y="13622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57674</xdr:rowOff>
    </xdr:from>
    <xdr:to>
      <xdr:col>67</xdr:col>
      <xdr:colOff>101600</xdr:colOff>
      <xdr:row>78</xdr:row>
      <xdr:rowOff>159274</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2763500" y="134307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4351</xdr:rowOff>
    </xdr:from>
    <xdr:ext cx="534377"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2547111" y="13206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1" name="正方形/長方形 650">
          <a:extLst>
            <a:ext uri="{FF2B5EF4-FFF2-40B4-BE49-F238E27FC236}">
              <a16:creationId xmlns:a16="http://schemas.microsoft.com/office/drawing/2014/main" id="{00000000-0008-0000-0700-00008B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2" name="正方形/長方形 651">
          <a:extLst>
            <a:ext uri="{FF2B5EF4-FFF2-40B4-BE49-F238E27FC236}">
              <a16:creationId xmlns:a16="http://schemas.microsoft.com/office/drawing/2014/main" id="{00000000-0008-0000-0700-00008C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52,245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0" name="直線コネクタ 659">
          <a:extLst>
            <a:ext uri="{FF2B5EF4-FFF2-40B4-BE49-F238E27FC236}">
              <a16:creationId xmlns:a16="http://schemas.microsoft.com/office/drawing/2014/main" id="{00000000-0008-0000-0700-000094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1" name="直線コネクタ 660">
          <a:extLst>
            <a:ext uri="{FF2B5EF4-FFF2-40B4-BE49-F238E27FC236}">
              <a16:creationId xmlns:a16="http://schemas.microsoft.com/office/drawing/2014/main" id="{00000000-0008-0000-0700-000095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3" name="公債費グラフ枠">
          <a:extLst>
            <a:ext uri="{FF2B5EF4-FFF2-40B4-BE49-F238E27FC236}">
              <a16:creationId xmlns:a16="http://schemas.microsoft.com/office/drawing/2014/main" id="{00000000-0008-0000-0700-0000A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112356</xdr:rowOff>
    </xdr:from>
    <xdr:to>
      <xdr:col>85</xdr:col>
      <xdr:colOff>126364</xdr:colOff>
      <xdr:row>99</xdr:row>
      <xdr:rowOff>43467</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flipV="1">
          <a:off x="16317595" y="15542856"/>
          <a:ext cx="1269" cy="1474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47294</xdr:rowOff>
    </xdr:from>
    <xdr:ext cx="378565" cy="259045"/>
    <xdr:sp macro="" textlink="">
      <xdr:nvSpPr>
        <xdr:cNvPr id="675" name="公債費最小値テキスト">
          <a:extLst>
            <a:ext uri="{FF2B5EF4-FFF2-40B4-BE49-F238E27FC236}">
              <a16:creationId xmlns:a16="http://schemas.microsoft.com/office/drawing/2014/main" id="{00000000-0008-0000-0700-0000A3020000}"/>
            </a:ext>
          </a:extLst>
        </xdr:cNvPr>
        <xdr:cNvSpPr txBox="1"/>
      </xdr:nvSpPr>
      <xdr:spPr>
        <a:xfrm>
          <a:off x="16370300" y="170208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43467</xdr:rowOff>
    </xdr:from>
    <xdr:to>
      <xdr:col>86</xdr:col>
      <xdr:colOff>25400</xdr:colOff>
      <xdr:row>99</xdr:row>
      <xdr:rowOff>43467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6230600" y="17017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59033</xdr:rowOff>
    </xdr:from>
    <xdr:ext cx="599010" cy="259045"/>
    <xdr:sp macro="" textlink="">
      <xdr:nvSpPr>
        <xdr:cNvPr id="677" name="公債費最大値テキスト">
          <a:extLst>
            <a:ext uri="{FF2B5EF4-FFF2-40B4-BE49-F238E27FC236}">
              <a16:creationId xmlns:a16="http://schemas.microsoft.com/office/drawing/2014/main" id="{00000000-0008-0000-0700-0000A5020000}"/>
            </a:ext>
          </a:extLst>
        </xdr:cNvPr>
        <xdr:cNvSpPr txBox="1"/>
      </xdr:nvSpPr>
      <xdr:spPr>
        <a:xfrm>
          <a:off x="16370300" y="15318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774,354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112356</xdr:rowOff>
    </xdr:from>
    <xdr:to>
      <xdr:col>86</xdr:col>
      <xdr:colOff>25400</xdr:colOff>
      <xdr:row>90</xdr:row>
      <xdr:rowOff>112356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5542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39722</xdr:rowOff>
    </xdr:from>
    <xdr:to>
      <xdr:col>85</xdr:col>
      <xdr:colOff>127000</xdr:colOff>
      <xdr:row>98</xdr:row>
      <xdr:rowOff>43754</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5481300" y="16841822"/>
          <a:ext cx="838200" cy="4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76588</xdr:rowOff>
    </xdr:from>
    <xdr:ext cx="599010" cy="259045"/>
    <xdr:sp macro="" textlink="">
      <xdr:nvSpPr>
        <xdr:cNvPr id="680" name="公債費平均値テキスト">
          <a:extLst>
            <a:ext uri="{FF2B5EF4-FFF2-40B4-BE49-F238E27FC236}">
              <a16:creationId xmlns:a16="http://schemas.microsoft.com/office/drawing/2014/main" id="{00000000-0008-0000-0700-0000A8020000}"/>
            </a:ext>
          </a:extLst>
        </xdr:cNvPr>
        <xdr:cNvSpPr txBox="1"/>
      </xdr:nvSpPr>
      <xdr:spPr>
        <a:xfrm>
          <a:off x="16370300" y="1653578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148,472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53711</xdr:rowOff>
    </xdr:from>
    <xdr:to>
      <xdr:col>85</xdr:col>
      <xdr:colOff>177800</xdr:colOff>
      <xdr:row>97</xdr:row>
      <xdr:rowOff>155311</xdr:rowOff>
    </xdr:to>
    <xdr:sp macro="" textlink="">
      <xdr:nvSpPr>
        <xdr:cNvPr id="681" name="フローチャート: 判断 680">
          <a:extLst>
            <a:ext uri="{FF2B5EF4-FFF2-40B4-BE49-F238E27FC236}">
              <a16:creationId xmlns:a16="http://schemas.microsoft.com/office/drawing/2014/main" id="{00000000-0008-0000-0700-0000A9020000}"/>
            </a:ext>
          </a:extLst>
        </xdr:cNvPr>
        <xdr:cNvSpPr/>
      </xdr:nvSpPr>
      <xdr:spPr>
        <a:xfrm>
          <a:off x="16268700" y="1668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39722</xdr:rowOff>
    </xdr:from>
    <xdr:to>
      <xdr:col>81</xdr:col>
      <xdr:colOff>50800</xdr:colOff>
      <xdr:row>98</xdr:row>
      <xdr:rowOff>42686</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flipV="1">
          <a:off x="14592300" y="16841822"/>
          <a:ext cx="889000" cy="2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58032</xdr:rowOff>
    </xdr:from>
    <xdr:to>
      <xdr:col>81</xdr:col>
      <xdr:colOff>101600</xdr:colOff>
      <xdr:row>97</xdr:row>
      <xdr:rowOff>159632</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5430500" y="1668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4709</xdr:rowOff>
    </xdr:from>
    <xdr:ext cx="599010"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5181795" y="16463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36523</xdr:rowOff>
    </xdr:from>
    <xdr:to>
      <xdr:col>76</xdr:col>
      <xdr:colOff>114300</xdr:colOff>
      <xdr:row>98</xdr:row>
      <xdr:rowOff>42686</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3703300" y="16838623"/>
          <a:ext cx="889000" cy="6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57916</xdr:rowOff>
    </xdr:from>
    <xdr:to>
      <xdr:col>76</xdr:col>
      <xdr:colOff>165100</xdr:colOff>
      <xdr:row>97</xdr:row>
      <xdr:rowOff>159516</xdr:rowOff>
    </xdr:to>
    <xdr:sp macro="" textlink="">
      <xdr:nvSpPr>
        <xdr:cNvPr id="686" name="フローチャート: 判断 685">
          <a:extLst>
            <a:ext uri="{FF2B5EF4-FFF2-40B4-BE49-F238E27FC236}">
              <a16:creationId xmlns:a16="http://schemas.microsoft.com/office/drawing/2014/main" id="{00000000-0008-0000-0700-0000AE020000}"/>
            </a:ext>
          </a:extLst>
        </xdr:cNvPr>
        <xdr:cNvSpPr/>
      </xdr:nvSpPr>
      <xdr:spPr>
        <a:xfrm>
          <a:off x="14541500" y="16688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4593</xdr:rowOff>
    </xdr:from>
    <xdr:ext cx="599010"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4292795" y="164637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36523</xdr:rowOff>
    </xdr:from>
    <xdr:to>
      <xdr:col>71</xdr:col>
      <xdr:colOff>177800</xdr:colOff>
      <xdr:row>98</xdr:row>
      <xdr:rowOff>37063</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flipV="1">
          <a:off x="12814300" y="16838623"/>
          <a:ext cx="889000" cy="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52617</xdr:rowOff>
    </xdr:from>
    <xdr:to>
      <xdr:col>72</xdr:col>
      <xdr:colOff>38100</xdr:colOff>
      <xdr:row>97</xdr:row>
      <xdr:rowOff>154217</xdr:rowOff>
    </xdr:to>
    <xdr:sp macro="" textlink="">
      <xdr:nvSpPr>
        <xdr:cNvPr id="689" name="フローチャート: 判断 688">
          <a:extLst>
            <a:ext uri="{FF2B5EF4-FFF2-40B4-BE49-F238E27FC236}">
              <a16:creationId xmlns:a16="http://schemas.microsoft.com/office/drawing/2014/main" id="{00000000-0008-0000-0700-0000B1020000}"/>
            </a:ext>
          </a:extLst>
        </xdr:cNvPr>
        <xdr:cNvSpPr/>
      </xdr:nvSpPr>
      <xdr:spPr>
        <a:xfrm>
          <a:off x="13652500" y="166832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95</xdr:row>
      <xdr:rowOff>170744</xdr:rowOff>
    </xdr:from>
    <xdr:ext cx="599010" cy="259045"/>
    <xdr:sp macro="" textlink="">
      <xdr:nvSpPr>
        <xdr:cNvPr id="690" name="テキスト ボックス 689">
          <a:extLst>
            <a:ext uri="{FF2B5EF4-FFF2-40B4-BE49-F238E27FC236}">
              <a16:creationId xmlns:a16="http://schemas.microsoft.com/office/drawing/2014/main" id="{00000000-0008-0000-0700-0000B2020000}"/>
            </a:ext>
          </a:extLst>
        </xdr:cNvPr>
        <xdr:cNvSpPr txBox="1"/>
      </xdr:nvSpPr>
      <xdr:spPr>
        <a:xfrm>
          <a:off x="13403795" y="16458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41387</xdr:rowOff>
    </xdr:from>
    <xdr:to>
      <xdr:col>67</xdr:col>
      <xdr:colOff>101600</xdr:colOff>
      <xdr:row>97</xdr:row>
      <xdr:rowOff>142987</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2763500" y="16672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95</xdr:row>
      <xdr:rowOff>159514</xdr:rowOff>
    </xdr:from>
    <xdr:ext cx="599010"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2514795" y="164472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700-0000B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164404</xdr:rowOff>
    </xdr:from>
    <xdr:to>
      <xdr:col>85</xdr:col>
      <xdr:colOff>177800</xdr:colOff>
      <xdr:row>98</xdr:row>
      <xdr:rowOff>94554</xdr:rowOff>
    </xdr:to>
    <xdr:sp macro="" textlink="">
      <xdr:nvSpPr>
        <xdr:cNvPr id="698" name="楕円 697">
          <a:extLst>
            <a:ext uri="{FF2B5EF4-FFF2-40B4-BE49-F238E27FC236}">
              <a16:creationId xmlns:a16="http://schemas.microsoft.com/office/drawing/2014/main" id="{00000000-0008-0000-0700-0000BA020000}"/>
            </a:ext>
          </a:extLst>
        </xdr:cNvPr>
        <xdr:cNvSpPr/>
      </xdr:nvSpPr>
      <xdr:spPr>
        <a:xfrm>
          <a:off x="16268700" y="16795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142831</xdr:rowOff>
    </xdr:from>
    <xdr:ext cx="534377" cy="259045"/>
    <xdr:sp macro="" textlink="">
      <xdr:nvSpPr>
        <xdr:cNvPr id="699" name="公債費該当値テキスト">
          <a:extLst>
            <a:ext uri="{FF2B5EF4-FFF2-40B4-BE49-F238E27FC236}">
              <a16:creationId xmlns:a16="http://schemas.microsoft.com/office/drawing/2014/main" id="{00000000-0008-0000-0700-0000BB020000}"/>
            </a:ext>
          </a:extLst>
        </xdr:cNvPr>
        <xdr:cNvSpPr txBox="1"/>
      </xdr:nvSpPr>
      <xdr:spPr>
        <a:xfrm>
          <a:off x="16370300" y="16773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160372</xdr:rowOff>
    </xdr:from>
    <xdr:to>
      <xdr:col>81</xdr:col>
      <xdr:colOff>101600</xdr:colOff>
      <xdr:row>98</xdr:row>
      <xdr:rowOff>90522</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5430500" y="16791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81649</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68837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163336</xdr:rowOff>
    </xdr:from>
    <xdr:to>
      <xdr:col>76</xdr:col>
      <xdr:colOff>165100</xdr:colOff>
      <xdr:row>98</xdr:row>
      <xdr:rowOff>93486</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4541500" y="167939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84613</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88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157173</xdr:rowOff>
    </xdr:from>
    <xdr:to>
      <xdr:col>72</xdr:col>
      <xdr:colOff>38100</xdr:colOff>
      <xdr:row>98</xdr:row>
      <xdr:rowOff>87323</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3652500" y="16787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78450</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36111" y="16880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157713</xdr:rowOff>
    </xdr:from>
    <xdr:to>
      <xdr:col>67</xdr:col>
      <xdr:colOff>101600</xdr:colOff>
      <xdr:row>98</xdr:row>
      <xdr:rowOff>87863</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2763500" y="16788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78990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47111" y="16881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93,878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8" name="正方形/長方形 707">
          <a:extLst>
            <a:ext uri="{FF2B5EF4-FFF2-40B4-BE49-F238E27FC236}">
              <a16:creationId xmlns:a16="http://schemas.microsoft.com/office/drawing/2014/main" id="{00000000-0008-0000-0700-0000C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9" name="正方形/長方形 708">
          <a:extLst>
            <a:ext uri="{FF2B5EF4-FFF2-40B4-BE49-F238E27FC236}">
              <a16:creationId xmlns:a16="http://schemas.microsoft.com/office/drawing/2014/main" id="{00000000-0008-0000-0700-0000C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7" name="直線コネクタ 716">
          <a:extLst>
            <a:ext uri="{FF2B5EF4-FFF2-40B4-BE49-F238E27FC236}">
              <a16:creationId xmlns:a16="http://schemas.microsoft.com/office/drawing/2014/main" id="{00000000-0008-0000-0700-0000C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8" name="直線コネクタ 717">
          <a:extLst>
            <a:ext uri="{FF2B5EF4-FFF2-40B4-BE49-F238E27FC236}">
              <a16:creationId xmlns:a16="http://schemas.microsoft.com/office/drawing/2014/main" id="{00000000-0008-0000-0700-0000CE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150901</xdr:rowOff>
    </xdr:from>
    <xdr:to>
      <xdr:col>116</xdr:col>
      <xdr:colOff>62864</xdr:colOff>
      <xdr:row>39</xdr:row>
      <xdr:rowOff>44450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465851"/>
          <a:ext cx="1269" cy="126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82694</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769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97578</xdr:rowOff>
    </xdr:from>
    <xdr:ext cx="534377"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52410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33,206</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31</xdr:row>
      <xdr:rowOff>150901</xdr:rowOff>
    </xdr:from>
    <xdr:to>
      <xdr:col>116</xdr:col>
      <xdr:colOff>152400</xdr:colOff>
      <xdr:row>31</xdr:row>
      <xdr:rowOff>150901</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465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144</xdr:rowOff>
    </xdr:from>
    <xdr:ext cx="378565"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51524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148717</xdr:rowOff>
    </xdr:from>
    <xdr:to>
      <xdr:col>116</xdr:col>
      <xdr:colOff>114300</xdr:colOff>
      <xdr:row>39</xdr:row>
      <xdr:rowOff>78867</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663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141516</xdr:rowOff>
    </xdr:from>
    <xdr:to>
      <xdr:col>112</xdr:col>
      <xdr:colOff>38100</xdr:colOff>
      <xdr:row>39</xdr:row>
      <xdr:rowOff>71666</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65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37</xdr:row>
      <xdr:rowOff>88193</xdr:rowOff>
    </xdr:from>
    <xdr:ext cx="378565"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34017" y="64318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143993</xdr:rowOff>
    </xdr:from>
    <xdr:to>
      <xdr:col>107</xdr:col>
      <xdr:colOff>101600</xdr:colOff>
      <xdr:row>39</xdr:row>
      <xdr:rowOff>74143</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6590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90670</xdr:rowOff>
    </xdr:from>
    <xdr:ext cx="378565"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45017" y="643432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74537</xdr:rowOff>
    </xdr:from>
    <xdr:to>
      <xdr:col>102</xdr:col>
      <xdr:colOff>165100</xdr:colOff>
      <xdr:row>39</xdr:row>
      <xdr:rowOff>4687</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89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21213</xdr:rowOff>
    </xdr:from>
    <xdr:ext cx="469744"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10428" y="63648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137173</xdr:rowOff>
    </xdr:from>
    <xdr:to>
      <xdr:col>98</xdr:col>
      <xdr:colOff>38100</xdr:colOff>
      <xdr:row>39</xdr:row>
      <xdr:rowOff>67323</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652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83850</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427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127144</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64224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山形県平均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H25</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総務費については、一人当たり</a:t>
          </a:r>
          <a:r>
            <a:rPr kumimoji="1" lang="en-US" altLang="ja-JP" sz="1300">
              <a:latin typeface="ＭＳ Ｐゴシック" panose="020B0600070205080204" pitchFamily="50" charset="-128"/>
              <a:ea typeface="ＭＳ Ｐゴシック" panose="020B0600070205080204" pitchFamily="50" charset="-128"/>
            </a:rPr>
            <a:t>238,853</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26,640</a:t>
          </a:r>
          <a:r>
            <a:rPr kumimoji="1" lang="ja-JP" altLang="en-US" sz="1300">
              <a:latin typeface="ＭＳ Ｐゴシック" panose="020B0600070205080204" pitchFamily="50" charset="-128"/>
              <a:ea typeface="ＭＳ Ｐゴシック" panose="020B0600070205080204" pitchFamily="50" charset="-128"/>
            </a:rPr>
            <a:t>円減少し、類似団体と比較して</a:t>
          </a:r>
          <a:r>
            <a:rPr kumimoji="1" lang="en-US" altLang="ja-JP" sz="1300">
              <a:latin typeface="ＭＳ Ｐゴシック" panose="020B0600070205080204" pitchFamily="50" charset="-128"/>
              <a:ea typeface="ＭＳ Ｐゴシック" panose="020B0600070205080204" pitchFamily="50" charset="-128"/>
            </a:rPr>
            <a:t>44,932</a:t>
          </a:r>
          <a:r>
            <a:rPr kumimoji="1" lang="ja-JP" altLang="en-US" sz="1300">
              <a:latin typeface="ＭＳ Ｐゴシック" panose="020B0600070205080204" pitchFamily="50" charset="-128"/>
              <a:ea typeface="ＭＳ Ｐゴシック" panose="020B0600070205080204" pitchFamily="50" charset="-128"/>
            </a:rPr>
            <a:t>円下回っている。情報セキュリティ強化対策システム改修業務委託料などによる減となっている。民生費については、一人当たり</a:t>
          </a:r>
          <a:r>
            <a:rPr kumimoji="1" lang="en-US" altLang="ja-JP" sz="1300">
              <a:latin typeface="ＭＳ Ｐゴシック" panose="020B0600070205080204" pitchFamily="50" charset="-128"/>
              <a:ea typeface="ＭＳ Ｐゴシック" panose="020B0600070205080204" pitchFamily="50" charset="-128"/>
            </a:rPr>
            <a:t>163,345</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7,686</a:t>
          </a:r>
          <a:r>
            <a:rPr kumimoji="1" lang="ja-JP" altLang="en-US" sz="1300">
              <a:latin typeface="ＭＳ Ｐゴシック" panose="020B0600070205080204" pitchFamily="50" charset="-128"/>
              <a:ea typeface="ＭＳ Ｐゴシック" panose="020B0600070205080204" pitchFamily="50" charset="-128"/>
            </a:rPr>
            <a:t>円増加しており、類似団体と比較して</a:t>
          </a:r>
          <a:r>
            <a:rPr kumimoji="1" lang="en-US" altLang="ja-JP" sz="1300">
              <a:latin typeface="ＭＳ Ｐゴシック" panose="020B0600070205080204" pitchFamily="50" charset="-128"/>
              <a:ea typeface="ＭＳ Ｐゴシック" panose="020B0600070205080204" pitchFamily="50" charset="-128"/>
            </a:rPr>
            <a:t>56,006</a:t>
          </a:r>
          <a:r>
            <a:rPr kumimoji="1" lang="ja-JP" altLang="en-US" sz="1300">
              <a:latin typeface="ＭＳ Ｐゴシック" panose="020B0600070205080204" pitchFamily="50" charset="-128"/>
              <a:ea typeface="ＭＳ Ｐゴシック" panose="020B0600070205080204" pitchFamily="50" charset="-128"/>
            </a:rPr>
            <a:t>円下回っている。衛生費については、一人当たり</a:t>
          </a:r>
          <a:r>
            <a:rPr kumimoji="1" lang="en-US" altLang="ja-JP" sz="1300">
              <a:latin typeface="ＭＳ Ｐゴシック" panose="020B0600070205080204" pitchFamily="50" charset="-128"/>
              <a:ea typeface="ＭＳ Ｐゴシック" panose="020B0600070205080204" pitchFamily="50" charset="-128"/>
            </a:rPr>
            <a:t>45,037</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231</a:t>
          </a:r>
          <a:r>
            <a:rPr kumimoji="1" lang="ja-JP" altLang="en-US" sz="1300">
              <a:latin typeface="ＭＳ Ｐゴシック" panose="020B0600070205080204" pitchFamily="50" charset="-128"/>
              <a:ea typeface="ＭＳ Ｐゴシック" panose="020B0600070205080204" pitchFamily="50" charset="-128"/>
            </a:rPr>
            <a:t>円減少しており、類似団体と比較して</a:t>
          </a:r>
          <a:r>
            <a:rPr kumimoji="1" lang="en-US" altLang="ja-JP" sz="1300">
              <a:latin typeface="ＭＳ Ｐゴシック" panose="020B0600070205080204" pitchFamily="50" charset="-128"/>
              <a:ea typeface="ＭＳ Ｐゴシック" panose="020B0600070205080204" pitchFamily="50" charset="-128"/>
            </a:rPr>
            <a:t>66,338</a:t>
          </a:r>
          <a:r>
            <a:rPr kumimoji="1" lang="ja-JP" altLang="en-US" sz="1300">
              <a:latin typeface="ＭＳ Ｐゴシック" panose="020B0600070205080204" pitchFamily="50" charset="-128"/>
              <a:ea typeface="ＭＳ Ｐゴシック" panose="020B0600070205080204" pitchFamily="50" charset="-128"/>
            </a:rPr>
            <a:t>円下回っている。労働費については、一人当たり</a:t>
          </a:r>
          <a:r>
            <a:rPr kumimoji="1" lang="en-US" altLang="ja-JP" sz="1300">
              <a:latin typeface="ＭＳ Ｐゴシック" panose="020B0600070205080204" pitchFamily="50" charset="-128"/>
              <a:ea typeface="ＭＳ Ｐゴシック" panose="020B0600070205080204" pitchFamily="50" charset="-128"/>
            </a:rPr>
            <a:t>1,427</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81</a:t>
          </a:r>
          <a:r>
            <a:rPr kumimoji="1" lang="ja-JP" altLang="en-US" sz="1300">
              <a:latin typeface="ＭＳ Ｐゴシック" panose="020B0600070205080204" pitchFamily="50" charset="-128"/>
              <a:ea typeface="ＭＳ Ｐゴシック" panose="020B0600070205080204" pitchFamily="50" charset="-128"/>
            </a:rPr>
            <a:t>円減少しているが、類似団体と比較して</a:t>
          </a:r>
          <a:r>
            <a:rPr kumimoji="1" lang="en-US" altLang="ja-JP" sz="1300">
              <a:latin typeface="ＭＳ Ｐゴシック" panose="020B0600070205080204" pitchFamily="50" charset="-128"/>
              <a:ea typeface="ＭＳ Ｐゴシック" panose="020B0600070205080204" pitchFamily="50" charset="-128"/>
            </a:rPr>
            <a:t>896</a:t>
          </a:r>
          <a:r>
            <a:rPr kumimoji="1" lang="ja-JP" altLang="en-US" sz="1300">
              <a:latin typeface="ＭＳ Ｐゴシック" panose="020B0600070205080204" pitchFamily="50" charset="-128"/>
              <a:ea typeface="ＭＳ Ｐゴシック" panose="020B0600070205080204" pitchFamily="50" charset="-128"/>
            </a:rPr>
            <a:t>円上回っている。農林水産業費については、一人当たり</a:t>
          </a:r>
          <a:r>
            <a:rPr kumimoji="1" lang="en-US" altLang="ja-JP" sz="1300">
              <a:latin typeface="ＭＳ Ｐゴシック" panose="020B0600070205080204" pitchFamily="50" charset="-128"/>
              <a:ea typeface="ＭＳ Ｐゴシック" panose="020B0600070205080204" pitchFamily="50" charset="-128"/>
            </a:rPr>
            <a:t>123,315</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2,301</a:t>
          </a:r>
          <a:r>
            <a:rPr kumimoji="1" lang="ja-JP" altLang="en-US" sz="1300">
              <a:latin typeface="ＭＳ Ｐゴシック" panose="020B0600070205080204" pitchFamily="50" charset="-128"/>
              <a:ea typeface="ＭＳ Ｐゴシック" panose="020B0600070205080204" pitchFamily="50" charset="-128"/>
            </a:rPr>
            <a:t>円減少しており、類似団体と比較して</a:t>
          </a:r>
          <a:r>
            <a:rPr kumimoji="1" lang="en-US" altLang="ja-JP" sz="1300">
              <a:latin typeface="ＭＳ Ｐゴシック" panose="020B0600070205080204" pitchFamily="50" charset="-128"/>
              <a:ea typeface="ＭＳ Ｐゴシック" panose="020B0600070205080204" pitchFamily="50" charset="-128"/>
            </a:rPr>
            <a:t>48,153</a:t>
          </a:r>
          <a:r>
            <a:rPr kumimoji="1" lang="ja-JP" altLang="en-US" sz="1300">
              <a:latin typeface="ＭＳ Ｐゴシック" panose="020B0600070205080204" pitchFamily="50" charset="-128"/>
              <a:ea typeface="ＭＳ Ｐゴシック" panose="020B0600070205080204" pitchFamily="50" charset="-128"/>
            </a:rPr>
            <a:t>円下回っている。商工費については、一人当たり</a:t>
          </a:r>
          <a:r>
            <a:rPr kumimoji="1" lang="en-US" altLang="ja-JP" sz="1300">
              <a:latin typeface="ＭＳ Ｐゴシック" panose="020B0600070205080204" pitchFamily="50" charset="-128"/>
              <a:ea typeface="ＭＳ Ｐゴシック" panose="020B0600070205080204" pitchFamily="50" charset="-128"/>
            </a:rPr>
            <a:t>9,515</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1,560</a:t>
          </a:r>
          <a:r>
            <a:rPr kumimoji="1" lang="ja-JP" altLang="en-US" sz="1300">
              <a:latin typeface="ＭＳ Ｐゴシック" panose="020B0600070205080204" pitchFamily="50" charset="-128"/>
              <a:ea typeface="ＭＳ Ｐゴシック" panose="020B0600070205080204" pitchFamily="50" charset="-128"/>
            </a:rPr>
            <a:t>円減少しており、類似団体と比較して</a:t>
          </a:r>
          <a:r>
            <a:rPr kumimoji="1" lang="en-US" altLang="ja-JP" sz="1300">
              <a:latin typeface="ＭＳ Ｐゴシック" panose="020B0600070205080204" pitchFamily="50" charset="-128"/>
              <a:ea typeface="ＭＳ Ｐゴシック" panose="020B0600070205080204" pitchFamily="50" charset="-128"/>
            </a:rPr>
            <a:t>37,342</a:t>
          </a:r>
          <a:r>
            <a:rPr kumimoji="1" lang="ja-JP" altLang="en-US" sz="1300">
              <a:latin typeface="ＭＳ Ｐゴシック" panose="020B0600070205080204" pitchFamily="50" charset="-128"/>
              <a:ea typeface="ＭＳ Ｐゴシック" panose="020B0600070205080204" pitchFamily="50" charset="-128"/>
            </a:rPr>
            <a:t>円下回っている。土木費については一人当たり</a:t>
          </a:r>
          <a:r>
            <a:rPr kumimoji="1" lang="en-US" altLang="ja-JP" sz="1300">
              <a:latin typeface="ＭＳ Ｐゴシック" panose="020B0600070205080204" pitchFamily="50" charset="-128"/>
              <a:ea typeface="ＭＳ Ｐゴシック" panose="020B0600070205080204" pitchFamily="50" charset="-128"/>
            </a:rPr>
            <a:t>98,628</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8,477</a:t>
          </a:r>
          <a:r>
            <a:rPr kumimoji="1" lang="ja-JP" altLang="en-US" sz="1300">
              <a:latin typeface="ＭＳ Ｐゴシック" panose="020B0600070205080204" pitchFamily="50" charset="-128"/>
              <a:ea typeface="ＭＳ Ｐゴシック" panose="020B0600070205080204" pitchFamily="50" charset="-128"/>
            </a:rPr>
            <a:t>円減少し、類似団体と比較して</a:t>
          </a:r>
          <a:r>
            <a:rPr kumimoji="1" lang="en-US" altLang="ja-JP" sz="1300">
              <a:latin typeface="ＭＳ Ｐゴシック" panose="020B0600070205080204" pitchFamily="50" charset="-128"/>
              <a:ea typeface="ＭＳ Ｐゴシック" panose="020B0600070205080204" pitchFamily="50" charset="-128"/>
            </a:rPr>
            <a:t>52,874</a:t>
          </a:r>
          <a:r>
            <a:rPr kumimoji="1" lang="ja-JP" altLang="en-US" sz="1300">
              <a:latin typeface="ＭＳ Ｐゴシック" panose="020B0600070205080204" pitchFamily="50" charset="-128"/>
              <a:ea typeface="ＭＳ Ｐゴシック" panose="020B0600070205080204" pitchFamily="50" charset="-128"/>
            </a:rPr>
            <a:t>円下回っている。定住促進住宅整備事業の事業費の減少による増減なっている。教育費については一人当たり</a:t>
          </a:r>
          <a:r>
            <a:rPr kumimoji="1" lang="en-US" altLang="ja-JP" sz="1300">
              <a:latin typeface="ＭＳ Ｐゴシック" panose="020B0600070205080204" pitchFamily="50" charset="-128"/>
              <a:ea typeface="ＭＳ Ｐゴシック" panose="020B0600070205080204" pitchFamily="50" charset="-128"/>
            </a:rPr>
            <a:t>86,136</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24,072</a:t>
          </a:r>
          <a:r>
            <a:rPr kumimoji="1" lang="ja-JP" altLang="en-US" sz="1300">
              <a:latin typeface="ＭＳ Ｐゴシック" panose="020B0600070205080204" pitchFamily="50" charset="-128"/>
              <a:ea typeface="ＭＳ Ｐゴシック" panose="020B0600070205080204" pitchFamily="50" charset="-128"/>
            </a:rPr>
            <a:t>円減少しているが、類似団体と比較して</a:t>
          </a:r>
          <a:r>
            <a:rPr kumimoji="1" lang="en-US" altLang="ja-JP" sz="1300">
              <a:latin typeface="ＭＳ Ｐゴシック" panose="020B0600070205080204" pitchFamily="50" charset="-128"/>
              <a:ea typeface="ＭＳ Ｐゴシック" panose="020B0600070205080204" pitchFamily="50" charset="-128"/>
            </a:rPr>
            <a:t>43,842</a:t>
          </a:r>
          <a:r>
            <a:rPr kumimoji="1" lang="ja-JP" altLang="en-US" sz="1300">
              <a:latin typeface="ＭＳ Ｐゴシック" panose="020B0600070205080204" pitchFamily="50" charset="-128"/>
              <a:ea typeface="ＭＳ Ｐゴシック" panose="020B0600070205080204" pitchFamily="50" charset="-128"/>
            </a:rPr>
            <a:t>円下回っている。多目的運動公園整備事業などの減による減少となっている。公債費については、一人当たり</a:t>
          </a:r>
          <a:r>
            <a:rPr kumimoji="1" lang="en-US" altLang="ja-JP" sz="1300">
              <a:latin typeface="ＭＳ Ｐゴシック" panose="020B0600070205080204" pitchFamily="50" charset="-128"/>
              <a:ea typeface="ＭＳ Ｐゴシック" panose="020B0600070205080204" pitchFamily="50" charset="-128"/>
            </a:rPr>
            <a:t>90,365</a:t>
          </a:r>
          <a:r>
            <a:rPr kumimoji="1" lang="ja-JP" altLang="en-US" sz="1300">
              <a:latin typeface="ＭＳ Ｐゴシック" panose="020B0600070205080204" pitchFamily="50" charset="-128"/>
              <a:ea typeface="ＭＳ Ｐゴシック" panose="020B0600070205080204" pitchFamily="50" charset="-128"/>
            </a:rPr>
            <a:t>円となっており、前年度と比較して</a:t>
          </a:r>
          <a:r>
            <a:rPr kumimoji="1" lang="en-US" altLang="ja-JP" sz="1300">
              <a:latin typeface="ＭＳ Ｐゴシック" panose="020B0600070205080204" pitchFamily="50" charset="-128"/>
              <a:ea typeface="ＭＳ Ｐゴシック" panose="020B0600070205080204" pitchFamily="50" charset="-128"/>
            </a:rPr>
            <a:t>2,117</a:t>
          </a:r>
          <a:r>
            <a:rPr kumimoji="1" lang="ja-JP" altLang="en-US" sz="1300">
              <a:latin typeface="ＭＳ Ｐゴシック" panose="020B0600070205080204" pitchFamily="50" charset="-128"/>
              <a:ea typeface="ＭＳ Ｐゴシック" panose="020B0600070205080204" pitchFamily="50" charset="-128"/>
            </a:rPr>
            <a:t>円減少しているが、類似団体と比較して</a:t>
          </a:r>
          <a:r>
            <a:rPr kumimoji="1" lang="en-US" altLang="ja-JP" sz="1300">
              <a:latin typeface="ＭＳ Ｐゴシック" panose="020B0600070205080204" pitchFamily="50" charset="-128"/>
              <a:ea typeface="ＭＳ Ｐゴシック" panose="020B0600070205080204" pitchFamily="50" charset="-128"/>
            </a:rPr>
            <a:t>58,107</a:t>
          </a:r>
          <a:r>
            <a:rPr kumimoji="1" lang="ja-JP" altLang="en-US" sz="1300">
              <a:latin typeface="ＭＳ Ｐゴシック" panose="020B0600070205080204" pitchFamily="50" charset="-128"/>
              <a:ea typeface="ＭＳ Ｐゴシック" panose="020B0600070205080204" pitchFamily="50" charset="-128"/>
            </a:rPr>
            <a:t>円下回っている。ほぼ全ての項目で類似団体を下回っているが、今後も歳出の適正化に努めていく。</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山形県鮭川村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財政調整基金残高について、平成２９年度は１１百万円の増額し、標準財政規模比１．６０ポイント増加した。単年度収支額については０．３５ポイント減少し微減。</a:t>
          </a:r>
        </a:p>
        <a:p>
          <a:r>
            <a:rPr kumimoji="1" lang="ja-JP" altLang="en-US" sz="1400">
              <a:latin typeface="ＭＳ ゴシック" pitchFamily="49" charset="-128"/>
              <a:ea typeface="ＭＳ ゴシック" pitchFamily="49" charset="-128"/>
            </a:rPr>
            <a:t>　今後も適正な収支バランスと基金残高の維持に努める。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29</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山形県鮭川村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村の全会計にかかる実質赤字額及び資金の不足額は無いが、今後も各会計とも健全な財政運営に努める。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a:extLst>
            <a:ext uri="{FF2B5EF4-FFF2-40B4-BE49-F238E27FC236}">
              <a16:creationId xmlns:a16="http://schemas.microsoft.com/office/drawing/2014/main" id="{00000000-0008-0000-0900-000012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a:extLst>
            <a:ext uri="{FF2B5EF4-FFF2-40B4-BE49-F238E27FC236}">
              <a16:creationId xmlns:a16="http://schemas.microsoft.com/office/drawing/2014/main" id="{00000000-0008-0000-0900-000013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workbookViewId="0"/>
  </sheetViews>
  <sheetFormatPr defaultColWidth="0" defaultRowHeight="10.8" zeroHeight="1" x14ac:dyDescent="0.2"/>
  <cols>
    <col min="1" max="11" width="2.109375" style="167" customWidth="1"/>
    <col min="12" max="12" width="2.21875" style="167" customWidth="1"/>
    <col min="13" max="17" width="2.33203125" style="167" customWidth="1"/>
    <col min="18" max="119" width="2.109375" style="167" customWidth="1"/>
    <col min="120" max="16384" width="0" style="167" hidden="1"/>
  </cols>
  <sheetData>
    <row r="1" spans="1:119" ht="33" customHeight="1" x14ac:dyDescent="0.2">
      <c r="A1" s="165"/>
      <c r="B1" s="624" t="s">
        <v>74</v>
      </c>
      <c r="C1" s="624"/>
      <c r="D1" s="624"/>
      <c r="E1" s="624"/>
      <c r="F1" s="624"/>
      <c r="G1" s="624"/>
      <c r="H1" s="624"/>
      <c r="I1" s="624"/>
      <c r="J1" s="624"/>
      <c r="K1" s="624"/>
      <c r="L1" s="624"/>
      <c r="M1" s="624"/>
      <c r="N1" s="624"/>
      <c r="O1" s="624"/>
      <c r="P1" s="624"/>
      <c r="Q1" s="624"/>
      <c r="R1" s="624"/>
      <c r="S1" s="624"/>
      <c r="T1" s="624"/>
      <c r="U1" s="624"/>
      <c r="V1" s="624"/>
      <c r="W1" s="624"/>
      <c r="X1" s="624"/>
      <c r="Y1" s="624"/>
      <c r="Z1" s="624"/>
      <c r="AA1" s="624"/>
      <c r="AB1" s="624"/>
      <c r="AC1" s="624"/>
      <c r="AD1" s="624"/>
      <c r="AE1" s="624"/>
      <c r="AF1" s="624"/>
      <c r="AG1" s="624"/>
      <c r="AH1" s="624"/>
      <c r="AI1" s="624"/>
      <c r="AJ1" s="624"/>
      <c r="AK1" s="624"/>
      <c r="AL1" s="624"/>
      <c r="AM1" s="624"/>
      <c r="AN1" s="624"/>
      <c r="AO1" s="624"/>
      <c r="AP1" s="624"/>
      <c r="AQ1" s="624"/>
      <c r="AR1" s="624"/>
      <c r="AS1" s="624"/>
      <c r="AT1" s="624"/>
      <c r="AU1" s="624"/>
      <c r="AV1" s="624"/>
      <c r="AW1" s="624"/>
      <c r="AX1" s="624"/>
      <c r="AY1" s="624"/>
      <c r="AZ1" s="624"/>
      <c r="BA1" s="624"/>
      <c r="BB1" s="624"/>
      <c r="BC1" s="624"/>
      <c r="BD1" s="624"/>
      <c r="BE1" s="624"/>
      <c r="BF1" s="624"/>
      <c r="BG1" s="624"/>
      <c r="BH1" s="624"/>
      <c r="BI1" s="624"/>
      <c r="BJ1" s="624"/>
      <c r="BK1" s="624"/>
      <c r="BL1" s="624"/>
      <c r="BM1" s="624"/>
      <c r="BN1" s="624"/>
      <c r="BO1" s="624"/>
      <c r="BP1" s="624"/>
      <c r="BQ1" s="624"/>
      <c r="BR1" s="624"/>
      <c r="BS1" s="624"/>
      <c r="BT1" s="624"/>
      <c r="BU1" s="624"/>
      <c r="BV1" s="624"/>
      <c r="BW1" s="624"/>
      <c r="BX1" s="624"/>
      <c r="BY1" s="624"/>
      <c r="BZ1" s="624"/>
      <c r="CA1" s="624"/>
      <c r="CB1" s="624"/>
      <c r="CC1" s="624"/>
      <c r="CD1" s="624"/>
      <c r="CE1" s="624"/>
      <c r="CF1" s="624"/>
      <c r="CG1" s="624"/>
      <c r="CH1" s="624"/>
      <c r="CI1" s="624"/>
      <c r="CJ1" s="624"/>
      <c r="CK1" s="624"/>
      <c r="CL1" s="624"/>
      <c r="CM1" s="624"/>
      <c r="CN1" s="624"/>
      <c r="CO1" s="624"/>
      <c r="CP1" s="624"/>
      <c r="CQ1" s="624"/>
      <c r="CR1" s="624"/>
      <c r="CS1" s="624"/>
      <c r="CT1" s="624"/>
      <c r="CU1" s="624"/>
      <c r="CV1" s="624"/>
      <c r="CW1" s="624"/>
      <c r="CX1" s="624"/>
      <c r="CY1" s="624"/>
      <c r="CZ1" s="624"/>
      <c r="DA1" s="624"/>
      <c r="DB1" s="624"/>
      <c r="DC1" s="624"/>
      <c r="DD1" s="624"/>
      <c r="DE1" s="624"/>
      <c r="DF1" s="624"/>
      <c r="DG1" s="624"/>
      <c r="DH1" s="624"/>
      <c r="DI1" s="624"/>
      <c r="DJ1" s="166"/>
      <c r="DK1" s="166"/>
      <c r="DL1" s="166"/>
      <c r="DM1" s="166"/>
      <c r="DN1" s="166"/>
      <c r="DO1" s="166"/>
    </row>
    <row r="2" spans="1:119" ht="24" thickBot="1" x14ac:dyDescent="0.25">
      <c r="A2" s="165"/>
      <c r="B2" s="168" t="s">
        <v>75</v>
      </c>
      <c r="C2" s="168"/>
      <c r="D2" s="169"/>
      <c r="E2" s="165"/>
      <c r="F2" s="165"/>
      <c r="G2" s="165"/>
      <c r="H2" s="165"/>
      <c r="I2" s="165"/>
      <c r="J2" s="165"/>
      <c r="K2" s="165"/>
      <c r="L2" s="165"/>
      <c r="M2" s="165"/>
      <c r="N2" s="165"/>
      <c r="O2" s="165"/>
      <c r="P2" s="165"/>
      <c r="Q2" s="165"/>
      <c r="R2" s="165"/>
      <c r="S2" s="165"/>
      <c r="T2" s="165"/>
      <c r="U2" s="165"/>
      <c r="V2" s="165"/>
      <c r="W2" s="165"/>
      <c r="X2" s="165"/>
      <c r="Y2" s="165"/>
      <c r="Z2" s="165"/>
      <c r="AA2" s="165"/>
      <c r="AB2" s="165"/>
      <c r="AC2" s="165"/>
      <c r="AD2" s="165"/>
      <c r="AE2" s="165"/>
      <c r="AF2" s="165"/>
      <c r="AG2" s="165"/>
      <c r="AH2" s="165"/>
      <c r="AI2" s="165"/>
      <c r="AJ2" s="165"/>
      <c r="AK2" s="165"/>
      <c r="AL2" s="165"/>
      <c r="AM2" s="165"/>
      <c r="AN2" s="165"/>
      <c r="AO2" s="165"/>
      <c r="AP2" s="165"/>
      <c r="AQ2" s="165"/>
      <c r="AR2" s="165"/>
      <c r="AS2" s="165"/>
      <c r="AT2" s="165"/>
      <c r="AU2" s="165"/>
      <c r="AV2" s="165"/>
      <c r="AW2" s="165"/>
      <c r="AX2" s="165"/>
      <c r="AY2" s="165"/>
      <c r="AZ2" s="165"/>
      <c r="BA2" s="165"/>
      <c r="BB2" s="165"/>
      <c r="BC2" s="165"/>
      <c r="BD2" s="165"/>
      <c r="BE2" s="165"/>
      <c r="BF2" s="165"/>
      <c r="BG2" s="165"/>
      <c r="BH2" s="165"/>
      <c r="BI2" s="165"/>
      <c r="BJ2" s="165"/>
      <c r="BK2" s="165"/>
      <c r="BL2" s="165"/>
      <c r="BM2" s="165"/>
      <c r="BN2" s="165"/>
      <c r="BO2" s="165"/>
      <c r="BP2" s="165"/>
      <c r="BQ2" s="165"/>
      <c r="BR2" s="165"/>
      <c r="BS2" s="165"/>
      <c r="BT2" s="165"/>
      <c r="BU2" s="165"/>
      <c r="BV2" s="165"/>
      <c r="BW2" s="165"/>
      <c r="BX2" s="165"/>
      <c r="BY2" s="165"/>
      <c r="BZ2" s="165"/>
      <c r="CA2" s="165"/>
      <c r="CB2" s="165"/>
      <c r="CC2" s="165"/>
      <c r="CD2" s="165"/>
      <c r="CE2" s="165"/>
      <c r="CF2" s="165"/>
      <c r="CG2" s="165"/>
      <c r="CH2" s="165"/>
      <c r="CI2" s="165"/>
      <c r="CJ2" s="165"/>
      <c r="CK2" s="165"/>
      <c r="CL2" s="165"/>
      <c r="CM2" s="165"/>
      <c r="CN2" s="165"/>
      <c r="CO2" s="165"/>
      <c r="CP2" s="165"/>
      <c r="CQ2" s="165"/>
      <c r="CR2" s="165"/>
      <c r="CS2" s="165"/>
      <c r="CT2" s="165"/>
      <c r="CU2" s="165"/>
      <c r="CV2" s="165"/>
      <c r="CW2" s="165"/>
      <c r="CX2" s="165"/>
      <c r="CY2" s="165"/>
      <c r="CZ2" s="165"/>
      <c r="DA2" s="165"/>
      <c r="DB2" s="165"/>
      <c r="DC2" s="165"/>
      <c r="DD2" s="165"/>
      <c r="DE2" s="165"/>
      <c r="DF2" s="165"/>
      <c r="DG2" s="165"/>
      <c r="DH2" s="165"/>
      <c r="DI2" s="165"/>
      <c r="DJ2" s="165"/>
      <c r="DK2" s="165"/>
      <c r="DL2" s="165"/>
      <c r="DM2" s="165"/>
      <c r="DN2" s="165"/>
      <c r="DO2" s="165"/>
    </row>
    <row r="3" spans="1:119" ht="18.75" customHeight="1" thickBot="1" x14ac:dyDescent="0.25">
      <c r="A3" s="166"/>
      <c r="B3" s="625" t="s">
        <v>76</v>
      </c>
      <c r="C3" s="626"/>
      <c r="D3" s="626"/>
      <c r="E3" s="627"/>
      <c r="F3" s="627"/>
      <c r="G3" s="627"/>
      <c r="H3" s="627"/>
      <c r="I3" s="627"/>
      <c r="J3" s="627"/>
      <c r="K3" s="627"/>
      <c r="L3" s="627" t="s">
        <v>77</v>
      </c>
      <c r="M3" s="627"/>
      <c r="N3" s="627"/>
      <c r="O3" s="627"/>
      <c r="P3" s="627"/>
      <c r="Q3" s="627"/>
      <c r="R3" s="630"/>
      <c r="S3" s="630"/>
      <c r="T3" s="630"/>
      <c r="U3" s="630"/>
      <c r="V3" s="631"/>
      <c r="W3" s="524" t="s">
        <v>78</v>
      </c>
      <c r="X3" s="525"/>
      <c r="Y3" s="525"/>
      <c r="Z3" s="525"/>
      <c r="AA3" s="525"/>
      <c r="AB3" s="626"/>
      <c r="AC3" s="630" t="s">
        <v>79</v>
      </c>
      <c r="AD3" s="525"/>
      <c r="AE3" s="525"/>
      <c r="AF3" s="525"/>
      <c r="AG3" s="525"/>
      <c r="AH3" s="525"/>
      <c r="AI3" s="525"/>
      <c r="AJ3" s="525"/>
      <c r="AK3" s="525"/>
      <c r="AL3" s="592"/>
      <c r="AM3" s="524" t="s">
        <v>80</v>
      </c>
      <c r="AN3" s="525"/>
      <c r="AO3" s="525"/>
      <c r="AP3" s="525"/>
      <c r="AQ3" s="525"/>
      <c r="AR3" s="525"/>
      <c r="AS3" s="525"/>
      <c r="AT3" s="525"/>
      <c r="AU3" s="525"/>
      <c r="AV3" s="525"/>
      <c r="AW3" s="525"/>
      <c r="AX3" s="592"/>
      <c r="AY3" s="584" t="s">
        <v>1</v>
      </c>
      <c r="AZ3" s="585"/>
      <c r="BA3" s="585"/>
      <c r="BB3" s="585"/>
      <c r="BC3" s="585"/>
      <c r="BD3" s="585"/>
      <c r="BE3" s="585"/>
      <c r="BF3" s="585"/>
      <c r="BG3" s="585"/>
      <c r="BH3" s="585"/>
      <c r="BI3" s="585"/>
      <c r="BJ3" s="585"/>
      <c r="BK3" s="585"/>
      <c r="BL3" s="585"/>
      <c r="BM3" s="634"/>
      <c r="BN3" s="524" t="s">
        <v>81</v>
      </c>
      <c r="BO3" s="525"/>
      <c r="BP3" s="525"/>
      <c r="BQ3" s="525"/>
      <c r="BR3" s="525"/>
      <c r="BS3" s="525"/>
      <c r="BT3" s="525"/>
      <c r="BU3" s="592"/>
      <c r="BV3" s="524" t="s">
        <v>82</v>
      </c>
      <c r="BW3" s="525"/>
      <c r="BX3" s="525"/>
      <c r="BY3" s="525"/>
      <c r="BZ3" s="525"/>
      <c r="CA3" s="525"/>
      <c r="CB3" s="525"/>
      <c r="CC3" s="592"/>
      <c r="CD3" s="584" t="s">
        <v>1</v>
      </c>
      <c r="CE3" s="585"/>
      <c r="CF3" s="585"/>
      <c r="CG3" s="585"/>
      <c r="CH3" s="585"/>
      <c r="CI3" s="585"/>
      <c r="CJ3" s="585"/>
      <c r="CK3" s="585"/>
      <c r="CL3" s="585"/>
      <c r="CM3" s="585"/>
      <c r="CN3" s="585"/>
      <c r="CO3" s="585"/>
      <c r="CP3" s="585"/>
      <c r="CQ3" s="585"/>
      <c r="CR3" s="585"/>
      <c r="CS3" s="634"/>
      <c r="CT3" s="524" t="s">
        <v>83</v>
      </c>
      <c r="CU3" s="525"/>
      <c r="CV3" s="525"/>
      <c r="CW3" s="525"/>
      <c r="CX3" s="525"/>
      <c r="CY3" s="525"/>
      <c r="CZ3" s="525"/>
      <c r="DA3" s="592"/>
      <c r="DB3" s="524" t="s">
        <v>84</v>
      </c>
      <c r="DC3" s="525"/>
      <c r="DD3" s="525"/>
      <c r="DE3" s="525"/>
      <c r="DF3" s="525"/>
      <c r="DG3" s="525"/>
      <c r="DH3" s="525"/>
      <c r="DI3" s="592"/>
      <c r="DJ3" s="165"/>
      <c r="DK3" s="165"/>
      <c r="DL3" s="165"/>
      <c r="DM3" s="165"/>
      <c r="DN3" s="165"/>
      <c r="DO3" s="165"/>
    </row>
    <row r="4" spans="1:119" ht="18.75" customHeight="1" x14ac:dyDescent="0.2">
      <c r="A4" s="166"/>
      <c r="B4" s="600"/>
      <c r="C4" s="601"/>
      <c r="D4" s="601"/>
      <c r="E4" s="602"/>
      <c r="F4" s="602"/>
      <c r="G4" s="602"/>
      <c r="H4" s="602"/>
      <c r="I4" s="602"/>
      <c r="J4" s="602"/>
      <c r="K4" s="602"/>
      <c r="L4" s="602"/>
      <c r="M4" s="602"/>
      <c r="N4" s="602"/>
      <c r="O4" s="602"/>
      <c r="P4" s="602"/>
      <c r="Q4" s="602"/>
      <c r="R4" s="606"/>
      <c r="S4" s="606"/>
      <c r="T4" s="606"/>
      <c r="U4" s="606"/>
      <c r="V4" s="607"/>
      <c r="W4" s="593"/>
      <c r="X4" s="407"/>
      <c r="Y4" s="407"/>
      <c r="Z4" s="407"/>
      <c r="AA4" s="407"/>
      <c r="AB4" s="601"/>
      <c r="AC4" s="606"/>
      <c r="AD4" s="407"/>
      <c r="AE4" s="407"/>
      <c r="AF4" s="407"/>
      <c r="AG4" s="407"/>
      <c r="AH4" s="407"/>
      <c r="AI4" s="407"/>
      <c r="AJ4" s="407"/>
      <c r="AK4" s="407"/>
      <c r="AL4" s="594"/>
      <c r="AM4" s="551"/>
      <c r="AN4" s="461"/>
      <c r="AO4" s="461"/>
      <c r="AP4" s="461"/>
      <c r="AQ4" s="461"/>
      <c r="AR4" s="461"/>
      <c r="AS4" s="461"/>
      <c r="AT4" s="461"/>
      <c r="AU4" s="461"/>
      <c r="AV4" s="461"/>
      <c r="AW4" s="461"/>
      <c r="AX4" s="633"/>
      <c r="AY4" s="437" t="s">
        <v>85</v>
      </c>
      <c r="AZ4" s="438"/>
      <c r="BA4" s="438"/>
      <c r="BB4" s="438"/>
      <c r="BC4" s="438"/>
      <c r="BD4" s="438"/>
      <c r="BE4" s="438"/>
      <c r="BF4" s="438"/>
      <c r="BG4" s="438"/>
      <c r="BH4" s="438"/>
      <c r="BI4" s="438"/>
      <c r="BJ4" s="438"/>
      <c r="BK4" s="438"/>
      <c r="BL4" s="438"/>
      <c r="BM4" s="439"/>
      <c r="BN4" s="440">
        <v>4170276</v>
      </c>
      <c r="BO4" s="441"/>
      <c r="BP4" s="441"/>
      <c r="BQ4" s="441"/>
      <c r="BR4" s="441"/>
      <c r="BS4" s="441"/>
      <c r="BT4" s="441"/>
      <c r="BU4" s="442"/>
      <c r="BV4" s="440">
        <v>4570980</v>
      </c>
      <c r="BW4" s="441"/>
      <c r="BX4" s="441"/>
      <c r="BY4" s="441"/>
      <c r="BZ4" s="441"/>
      <c r="CA4" s="441"/>
      <c r="CB4" s="441"/>
      <c r="CC4" s="442"/>
      <c r="CD4" s="618" t="s">
        <v>86</v>
      </c>
      <c r="CE4" s="619"/>
      <c r="CF4" s="619"/>
      <c r="CG4" s="619"/>
      <c r="CH4" s="619"/>
      <c r="CI4" s="619"/>
      <c r="CJ4" s="619"/>
      <c r="CK4" s="619"/>
      <c r="CL4" s="619"/>
      <c r="CM4" s="619"/>
      <c r="CN4" s="619"/>
      <c r="CO4" s="619"/>
      <c r="CP4" s="619"/>
      <c r="CQ4" s="619"/>
      <c r="CR4" s="619"/>
      <c r="CS4" s="620"/>
      <c r="CT4" s="621">
        <v>12</v>
      </c>
      <c r="CU4" s="622"/>
      <c r="CV4" s="622"/>
      <c r="CW4" s="622"/>
      <c r="CX4" s="622"/>
      <c r="CY4" s="622"/>
      <c r="CZ4" s="622"/>
      <c r="DA4" s="623"/>
      <c r="DB4" s="621">
        <v>12.5</v>
      </c>
      <c r="DC4" s="622"/>
      <c r="DD4" s="622"/>
      <c r="DE4" s="622"/>
      <c r="DF4" s="622"/>
      <c r="DG4" s="622"/>
      <c r="DH4" s="622"/>
      <c r="DI4" s="623"/>
      <c r="DJ4" s="165"/>
      <c r="DK4" s="165"/>
      <c r="DL4" s="165"/>
      <c r="DM4" s="165"/>
      <c r="DN4" s="165"/>
      <c r="DO4" s="165"/>
    </row>
    <row r="5" spans="1:119" ht="18.75" customHeight="1" x14ac:dyDescent="0.2">
      <c r="A5" s="166"/>
      <c r="B5" s="628"/>
      <c r="C5" s="462"/>
      <c r="D5" s="462"/>
      <c r="E5" s="629"/>
      <c r="F5" s="629"/>
      <c r="G5" s="629"/>
      <c r="H5" s="629"/>
      <c r="I5" s="629"/>
      <c r="J5" s="629"/>
      <c r="K5" s="629"/>
      <c r="L5" s="629"/>
      <c r="M5" s="629"/>
      <c r="N5" s="629"/>
      <c r="O5" s="629"/>
      <c r="P5" s="629"/>
      <c r="Q5" s="629"/>
      <c r="R5" s="460"/>
      <c r="S5" s="460"/>
      <c r="T5" s="460"/>
      <c r="U5" s="460"/>
      <c r="V5" s="632"/>
      <c r="W5" s="551"/>
      <c r="X5" s="461"/>
      <c r="Y5" s="461"/>
      <c r="Z5" s="461"/>
      <c r="AA5" s="461"/>
      <c r="AB5" s="462"/>
      <c r="AC5" s="460"/>
      <c r="AD5" s="461"/>
      <c r="AE5" s="461"/>
      <c r="AF5" s="461"/>
      <c r="AG5" s="461"/>
      <c r="AH5" s="461"/>
      <c r="AI5" s="461"/>
      <c r="AJ5" s="461"/>
      <c r="AK5" s="461"/>
      <c r="AL5" s="633"/>
      <c r="AM5" s="514" t="s">
        <v>87</v>
      </c>
      <c r="AN5" s="419"/>
      <c r="AO5" s="419"/>
      <c r="AP5" s="419"/>
      <c r="AQ5" s="419"/>
      <c r="AR5" s="419"/>
      <c r="AS5" s="419"/>
      <c r="AT5" s="420"/>
      <c r="AU5" s="502" t="s">
        <v>88</v>
      </c>
      <c r="AV5" s="503"/>
      <c r="AW5" s="503"/>
      <c r="AX5" s="503"/>
      <c r="AY5" s="425" t="s">
        <v>89</v>
      </c>
      <c r="AZ5" s="426"/>
      <c r="BA5" s="426"/>
      <c r="BB5" s="426"/>
      <c r="BC5" s="426"/>
      <c r="BD5" s="426"/>
      <c r="BE5" s="426"/>
      <c r="BF5" s="426"/>
      <c r="BG5" s="426"/>
      <c r="BH5" s="426"/>
      <c r="BI5" s="426"/>
      <c r="BJ5" s="426"/>
      <c r="BK5" s="426"/>
      <c r="BL5" s="426"/>
      <c r="BM5" s="427"/>
      <c r="BN5" s="445">
        <v>3906115</v>
      </c>
      <c r="BO5" s="446"/>
      <c r="BP5" s="446"/>
      <c r="BQ5" s="446"/>
      <c r="BR5" s="446"/>
      <c r="BS5" s="446"/>
      <c r="BT5" s="446"/>
      <c r="BU5" s="447"/>
      <c r="BV5" s="445">
        <v>4274278</v>
      </c>
      <c r="BW5" s="446"/>
      <c r="BX5" s="446"/>
      <c r="BY5" s="446"/>
      <c r="BZ5" s="446"/>
      <c r="CA5" s="446"/>
      <c r="CB5" s="446"/>
      <c r="CC5" s="447"/>
      <c r="CD5" s="454" t="s">
        <v>90</v>
      </c>
      <c r="CE5" s="455"/>
      <c r="CF5" s="455"/>
      <c r="CG5" s="455"/>
      <c r="CH5" s="455"/>
      <c r="CI5" s="455"/>
      <c r="CJ5" s="455"/>
      <c r="CK5" s="455"/>
      <c r="CL5" s="455"/>
      <c r="CM5" s="455"/>
      <c r="CN5" s="455"/>
      <c r="CO5" s="455"/>
      <c r="CP5" s="455"/>
      <c r="CQ5" s="455"/>
      <c r="CR5" s="455"/>
      <c r="CS5" s="456"/>
      <c r="CT5" s="415">
        <v>88.6</v>
      </c>
      <c r="CU5" s="416"/>
      <c r="CV5" s="416"/>
      <c r="CW5" s="416"/>
      <c r="CX5" s="416"/>
      <c r="CY5" s="416"/>
      <c r="CZ5" s="416"/>
      <c r="DA5" s="417"/>
      <c r="DB5" s="415">
        <v>85.8</v>
      </c>
      <c r="DC5" s="416"/>
      <c r="DD5" s="416"/>
      <c r="DE5" s="416"/>
      <c r="DF5" s="416"/>
      <c r="DG5" s="416"/>
      <c r="DH5" s="416"/>
      <c r="DI5" s="417"/>
      <c r="DJ5" s="165"/>
      <c r="DK5" s="165"/>
      <c r="DL5" s="165"/>
      <c r="DM5" s="165"/>
      <c r="DN5" s="165"/>
      <c r="DO5" s="165"/>
    </row>
    <row r="6" spans="1:119" ht="18.75" customHeight="1" x14ac:dyDescent="0.2">
      <c r="A6" s="166"/>
      <c r="B6" s="598" t="s">
        <v>91</v>
      </c>
      <c r="C6" s="459"/>
      <c r="D6" s="459"/>
      <c r="E6" s="599"/>
      <c r="F6" s="599"/>
      <c r="G6" s="599"/>
      <c r="H6" s="599"/>
      <c r="I6" s="599"/>
      <c r="J6" s="599"/>
      <c r="K6" s="599"/>
      <c r="L6" s="599" t="s">
        <v>92</v>
      </c>
      <c r="M6" s="599"/>
      <c r="N6" s="599"/>
      <c r="O6" s="599"/>
      <c r="P6" s="599"/>
      <c r="Q6" s="599"/>
      <c r="R6" s="483"/>
      <c r="S6" s="483"/>
      <c r="T6" s="483"/>
      <c r="U6" s="483"/>
      <c r="V6" s="605"/>
      <c r="W6" s="536" t="s">
        <v>93</v>
      </c>
      <c r="X6" s="458"/>
      <c r="Y6" s="458"/>
      <c r="Z6" s="458"/>
      <c r="AA6" s="458"/>
      <c r="AB6" s="459"/>
      <c r="AC6" s="610" t="s">
        <v>94</v>
      </c>
      <c r="AD6" s="611"/>
      <c r="AE6" s="611"/>
      <c r="AF6" s="611"/>
      <c r="AG6" s="611"/>
      <c r="AH6" s="611"/>
      <c r="AI6" s="611"/>
      <c r="AJ6" s="611"/>
      <c r="AK6" s="611"/>
      <c r="AL6" s="612"/>
      <c r="AM6" s="514" t="s">
        <v>95</v>
      </c>
      <c r="AN6" s="419"/>
      <c r="AO6" s="419"/>
      <c r="AP6" s="419"/>
      <c r="AQ6" s="419"/>
      <c r="AR6" s="419"/>
      <c r="AS6" s="419"/>
      <c r="AT6" s="420"/>
      <c r="AU6" s="502" t="s">
        <v>96</v>
      </c>
      <c r="AV6" s="503"/>
      <c r="AW6" s="503"/>
      <c r="AX6" s="503"/>
      <c r="AY6" s="425" t="s">
        <v>97</v>
      </c>
      <c r="AZ6" s="426"/>
      <c r="BA6" s="426"/>
      <c r="BB6" s="426"/>
      <c r="BC6" s="426"/>
      <c r="BD6" s="426"/>
      <c r="BE6" s="426"/>
      <c r="BF6" s="426"/>
      <c r="BG6" s="426"/>
      <c r="BH6" s="426"/>
      <c r="BI6" s="426"/>
      <c r="BJ6" s="426"/>
      <c r="BK6" s="426"/>
      <c r="BL6" s="426"/>
      <c r="BM6" s="427"/>
      <c r="BN6" s="445">
        <v>264161</v>
      </c>
      <c r="BO6" s="446"/>
      <c r="BP6" s="446"/>
      <c r="BQ6" s="446"/>
      <c r="BR6" s="446"/>
      <c r="BS6" s="446"/>
      <c r="BT6" s="446"/>
      <c r="BU6" s="447"/>
      <c r="BV6" s="445">
        <v>296702</v>
      </c>
      <c r="BW6" s="446"/>
      <c r="BX6" s="446"/>
      <c r="BY6" s="446"/>
      <c r="BZ6" s="446"/>
      <c r="CA6" s="446"/>
      <c r="CB6" s="446"/>
      <c r="CC6" s="447"/>
      <c r="CD6" s="454" t="s">
        <v>98</v>
      </c>
      <c r="CE6" s="455"/>
      <c r="CF6" s="455"/>
      <c r="CG6" s="455"/>
      <c r="CH6" s="455"/>
      <c r="CI6" s="455"/>
      <c r="CJ6" s="455"/>
      <c r="CK6" s="455"/>
      <c r="CL6" s="455"/>
      <c r="CM6" s="455"/>
      <c r="CN6" s="455"/>
      <c r="CO6" s="455"/>
      <c r="CP6" s="455"/>
      <c r="CQ6" s="455"/>
      <c r="CR6" s="455"/>
      <c r="CS6" s="456"/>
      <c r="CT6" s="595">
        <v>92.2</v>
      </c>
      <c r="CU6" s="596"/>
      <c r="CV6" s="596"/>
      <c r="CW6" s="596"/>
      <c r="CX6" s="596"/>
      <c r="CY6" s="596"/>
      <c r="CZ6" s="596"/>
      <c r="DA6" s="597"/>
      <c r="DB6" s="595">
        <v>89.2</v>
      </c>
      <c r="DC6" s="596"/>
      <c r="DD6" s="596"/>
      <c r="DE6" s="596"/>
      <c r="DF6" s="596"/>
      <c r="DG6" s="596"/>
      <c r="DH6" s="596"/>
      <c r="DI6" s="597"/>
      <c r="DJ6" s="165"/>
      <c r="DK6" s="165"/>
      <c r="DL6" s="165"/>
      <c r="DM6" s="165"/>
      <c r="DN6" s="165"/>
      <c r="DO6" s="165"/>
    </row>
    <row r="7" spans="1:119" ht="18.75" customHeight="1" x14ac:dyDescent="0.2">
      <c r="A7" s="166"/>
      <c r="B7" s="600"/>
      <c r="C7" s="601"/>
      <c r="D7" s="601"/>
      <c r="E7" s="602"/>
      <c r="F7" s="602"/>
      <c r="G7" s="602"/>
      <c r="H7" s="602"/>
      <c r="I7" s="602"/>
      <c r="J7" s="602"/>
      <c r="K7" s="602"/>
      <c r="L7" s="602"/>
      <c r="M7" s="602"/>
      <c r="N7" s="602"/>
      <c r="O7" s="602"/>
      <c r="P7" s="602"/>
      <c r="Q7" s="602"/>
      <c r="R7" s="606"/>
      <c r="S7" s="606"/>
      <c r="T7" s="606"/>
      <c r="U7" s="606"/>
      <c r="V7" s="607"/>
      <c r="W7" s="593"/>
      <c r="X7" s="407"/>
      <c r="Y7" s="407"/>
      <c r="Z7" s="407"/>
      <c r="AA7" s="407"/>
      <c r="AB7" s="601"/>
      <c r="AC7" s="613"/>
      <c r="AD7" s="408"/>
      <c r="AE7" s="408"/>
      <c r="AF7" s="408"/>
      <c r="AG7" s="408"/>
      <c r="AH7" s="408"/>
      <c r="AI7" s="408"/>
      <c r="AJ7" s="408"/>
      <c r="AK7" s="408"/>
      <c r="AL7" s="614"/>
      <c r="AM7" s="514" t="s">
        <v>99</v>
      </c>
      <c r="AN7" s="419"/>
      <c r="AO7" s="419"/>
      <c r="AP7" s="419"/>
      <c r="AQ7" s="419"/>
      <c r="AR7" s="419"/>
      <c r="AS7" s="419"/>
      <c r="AT7" s="420"/>
      <c r="AU7" s="502" t="s">
        <v>100</v>
      </c>
      <c r="AV7" s="503"/>
      <c r="AW7" s="503"/>
      <c r="AX7" s="503"/>
      <c r="AY7" s="425" t="s">
        <v>101</v>
      </c>
      <c r="AZ7" s="426"/>
      <c r="BA7" s="426"/>
      <c r="BB7" s="426"/>
      <c r="BC7" s="426"/>
      <c r="BD7" s="426"/>
      <c r="BE7" s="426"/>
      <c r="BF7" s="426"/>
      <c r="BG7" s="426"/>
      <c r="BH7" s="426"/>
      <c r="BI7" s="426"/>
      <c r="BJ7" s="426"/>
      <c r="BK7" s="426"/>
      <c r="BL7" s="426"/>
      <c r="BM7" s="427"/>
      <c r="BN7" s="445">
        <v>982</v>
      </c>
      <c r="BO7" s="446"/>
      <c r="BP7" s="446"/>
      <c r="BQ7" s="446"/>
      <c r="BR7" s="446"/>
      <c r="BS7" s="446"/>
      <c r="BT7" s="446"/>
      <c r="BU7" s="447"/>
      <c r="BV7" s="445">
        <v>13910</v>
      </c>
      <c r="BW7" s="446"/>
      <c r="BX7" s="446"/>
      <c r="BY7" s="446"/>
      <c r="BZ7" s="446"/>
      <c r="CA7" s="446"/>
      <c r="CB7" s="446"/>
      <c r="CC7" s="447"/>
      <c r="CD7" s="454" t="s">
        <v>102</v>
      </c>
      <c r="CE7" s="455"/>
      <c r="CF7" s="455"/>
      <c r="CG7" s="455"/>
      <c r="CH7" s="455"/>
      <c r="CI7" s="455"/>
      <c r="CJ7" s="455"/>
      <c r="CK7" s="455"/>
      <c r="CL7" s="455"/>
      <c r="CM7" s="455"/>
      <c r="CN7" s="455"/>
      <c r="CO7" s="455"/>
      <c r="CP7" s="455"/>
      <c r="CQ7" s="455"/>
      <c r="CR7" s="455"/>
      <c r="CS7" s="456"/>
      <c r="CT7" s="445">
        <v>2198086</v>
      </c>
      <c r="CU7" s="446"/>
      <c r="CV7" s="446"/>
      <c r="CW7" s="446"/>
      <c r="CX7" s="446"/>
      <c r="CY7" s="446"/>
      <c r="CZ7" s="446"/>
      <c r="DA7" s="447"/>
      <c r="DB7" s="445">
        <v>2263848</v>
      </c>
      <c r="DC7" s="446"/>
      <c r="DD7" s="446"/>
      <c r="DE7" s="446"/>
      <c r="DF7" s="446"/>
      <c r="DG7" s="446"/>
      <c r="DH7" s="446"/>
      <c r="DI7" s="447"/>
      <c r="DJ7" s="165"/>
      <c r="DK7" s="165"/>
      <c r="DL7" s="165"/>
      <c r="DM7" s="165"/>
      <c r="DN7" s="165"/>
      <c r="DO7" s="165"/>
    </row>
    <row r="8" spans="1:119" ht="18.75" customHeight="1" thickBot="1" x14ac:dyDescent="0.25">
      <c r="A8" s="166"/>
      <c r="B8" s="603"/>
      <c r="C8" s="537"/>
      <c r="D8" s="537"/>
      <c r="E8" s="604"/>
      <c r="F8" s="604"/>
      <c r="G8" s="604"/>
      <c r="H8" s="604"/>
      <c r="I8" s="604"/>
      <c r="J8" s="604"/>
      <c r="K8" s="604"/>
      <c r="L8" s="604"/>
      <c r="M8" s="604"/>
      <c r="N8" s="604"/>
      <c r="O8" s="604"/>
      <c r="P8" s="604"/>
      <c r="Q8" s="604"/>
      <c r="R8" s="608"/>
      <c r="S8" s="608"/>
      <c r="T8" s="608"/>
      <c r="U8" s="608"/>
      <c r="V8" s="609"/>
      <c r="W8" s="526"/>
      <c r="X8" s="527"/>
      <c r="Y8" s="527"/>
      <c r="Z8" s="527"/>
      <c r="AA8" s="527"/>
      <c r="AB8" s="537"/>
      <c r="AC8" s="615"/>
      <c r="AD8" s="616"/>
      <c r="AE8" s="616"/>
      <c r="AF8" s="616"/>
      <c r="AG8" s="616"/>
      <c r="AH8" s="616"/>
      <c r="AI8" s="616"/>
      <c r="AJ8" s="616"/>
      <c r="AK8" s="616"/>
      <c r="AL8" s="617"/>
      <c r="AM8" s="514" t="s">
        <v>103</v>
      </c>
      <c r="AN8" s="419"/>
      <c r="AO8" s="419"/>
      <c r="AP8" s="419"/>
      <c r="AQ8" s="419"/>
      <c r="AR8" s="419"/>
      <c r="AS8" s="419"/>
      <c r="AT8" s="420"/>
      <c r="AU8" s="502" t="s">
        <v>104</v>
      </c>
      <c r="AV8" s="503"/>
      <c r="AW8" s="503"/>
      <c r="AX8" s="503"/>
      <c r="AY8" s="425" t="s">
        <v>105</v>
      </c>
      <c r="AZ8" s="426"/>
      <c r="BA8" s="426"/>
      <c r="BB8" s="426"/>
      <c r="BC8" s="426"/>
      <c r="BD8" s="426"/>
      <c r="BE8" s="426"/>
      <c r="BF8" s="426"/>
      <c r="BG8" s="426"/>
      <c r="BH8" s="426"/>
      <c r="BI8" s="426"/>
      <c r="BJ8" s="426"/>
      <c r="BK8" s="426"/>
      <c r="BL8" s="426"/>
      <c r="BM8" s="427"/>
      <c r="BN8" s="445">
        <v>263179</v>
      </c>
      <c r="BO8" s="446"/>
      <c r="BP8" s="446"/>
      <c r="BQ8" s="446"/>
      <c r="BR8" s="446"/>
      <c r="BS8" s="446"/>
      <c r="BT8" s="446"/>
      <c r="BU8" s="447"/>
      <c r="BV8" s="445">
        <v>282792</v>
      </c>
      <c r="BW8" s="446"/>
      <c r="BX8" s="446"/>
      <c r="BY8" s="446"/>
      <c r="BZ8" s="446"/>
      <c r="CA8" s="446"/>
      <c r="CB8" s="446"/>
      <c r="CC8" s="447"/>
      <c r="CD8" s="454" t="s">
        <v>106</v>
      </c>
      <c r="CE8" s="455"/>
      <c r="CF8" s="455"/>
      <c r="CG8" s="455"/>
      <c r="CH8" s="455"/>
      <c r="CI8" s="455"/>
      <c r="CJ8" s="455"/>
      <c r="CK8" s="455"/>
      <c r="CL8" s="455"/>
      <c r="CM8" s="455"/>
      <c r="CN8" s="455"/>
      <c r="CO8" s="455"/>
      <c r="CP8" s="455"/>
      <c r="CQ8" s="455"/>
      <c r="CR8" s="455"/>
      <c r="CS8" s="456"/>
      <c r="CT8" s="558">
        <v>0.18</v>
      </c>
      <c r="CU8" s="559"/>
      <c r="CV8" s="559"/>
      <c r="CW8" s="559"/>
      <c r="CX8" s="559"/>
      <c r="CY8" s="559"/>
      <c r="CZ8" s="559"/>
      <c r="DA8" s="560"/>
      <c r="DB8" s="558">
        <v>0.17</v>
      </c>
      <c r="DC8" s="559"/>
      <c r="DD8" s="559"/>
      <c r="DE8" s="559"/>
      <c r="DF8" s="559"/>
      <c r="DG8" s="559"/>
      <c r="DH8" s="559"/>
      <c r="DI8" s="560"/>
      <c r="DJ8" s="165"/>
      <c r="DK8" s="165"/>
      <c r="DL8" s="165"/>
      <c r="DM8" s="165"/>
      <c r="DN8" s="165"/>
      <c r="DO8" s="165"/>
    </row>
    <row r="9" spans="1:119" ht="18.75" customHeight="1" thickBot="1" x14ac:dyDescent="0.25">
      <c r="A9" s="166"/>
      <c r="B9" s="584" t="s">
        <v>107</v>
      </c>
      <c r="C9" s="585"/>
      <c r="D9" s="585"/>
      <c r="E9" s="585"/>
      <c r="F9" s="585"/>
      <c r="G9" s="585"/>
      <c r="H9" s="585"/>
      <c r="I9" s="585"/>
      <c r="J9" s="585"/>
      <c r="K9" s="508"/>
      <c r="L9" s="586" t="s">
        <v>108</v>
      </c>
      <c r="M9" s="587"/>
      <c r="N9" s="587"/>
      <c r="O9" s="587"/>
      <c r="P9" s="587"/>
      <c r="Q9" s="588"/>
      <c r="R9" s="589">
        <v>4317</v>
      </c>
      <c r="S9" s="590"/>
      <c r="T9" s="590"/>
      <c r="U9" s="590"/>
      <c r="V9" s="591"/>
      <c r="W9" s="524" t="s">
        <v>109</v>
      </c>
      <c r="X9" s="525"/>
      <c r="Y9" s="525"/>
      <c r="Z9" s="525"/>
      <c r="AA9" s="525"/>
      <c r="AB9" s="525"/>
      <c r="AC9" s="525"/>
      <c r="AD9" s="525"/>
      <c r="AE9" s="525"/>
      <c r="AF9" s="525"/>
      <c r="AG9" s="525"/>
      <c r="AH9" s="525"/>
      <c r="AI9" s="525"/>
      <c r="AJ9" s="525"/>
      <c r="AK9" s="525"/>
      <c r="AL9" s="592"/>
      <c r="AM9" s="514" t="s">
        <v>110</v>
      </c>
      <c r="AN9" s="419"/>
      <c r="AO9" s="419"/>
      <c r="AP9" s="419"/>
      <c r="AQ9" s="419"/>
      <c r="AR9" s="419"/>
      <c r="AS9" s="419"/>
      <c r="AT9" s="420"/>
      <c r="AU9" s="502" t="s">
        <v>88</v>
      </c>
      <c r="AV9" s="503"/>
      <c r="AW9" s="503"/>
      <c r="AX9" s="503"/>
      <c r="AY9" s="425" t="s">
        <v>111</v>
      </c>
      <c r="AZ9" s="426"/>
      <c r="BA9" s="426"/>
      <c r="BB9" s="426"/>
      <c r="BC9" s="426"/>
      <c r="BD9" s="426"/>
      <c r="BE9" s="426"/>
      <c r="BF9" s="426"/>
      <c r="BG9" s="426"/>
      <c r="BH9" s="426"/>
      <c r="BI9" s="426"/>
      <c r="BJ9" s="426"/>
      <c r="BK9" s="426"/>
      <c r="BL9" s="426"/>
      <c r="BM9" s="427"/>
      <c r="BN9" s="445">
        <v>-19613</v>
      </c>
      <c r="BO9" s="446"/>
      <c r="BP9" s="446"/>
      <c r="BQ9" s="446"/>
      <c r="BR9" s="446"/>
      <c r="BS9" s="446"/>
      <c r="BT9" s="446"/>
      <c r="BU9" s="447"/>
      <c r="BV9" s="445">
        <v>8654</v>
      </c>
      <c r="BW9" s="446"/>
      <c r="BX9" s="446"/>
      <c r="BY9" s="446"/>
      <c r="BZ9" s="446"/>
      <c r="CA9" s="446"/>
      <c r="CB9" s="446"/>
      <c r="CC9" s="447"/>
      <c r="CD9" s="454" t="s">
        <v>112</v>
      </c>
      <c r="CE9" s="455"/>
      <c r="CF9" s="455"/>
      <c r="CG9" s="455"/>
      <c r="CH9" s="455"/>
      <c r="CI9" s="455"/>
      <c r="CJ9" s="455"/>
      <c r="CK9" s="455"/>
      <c r="CL9" s="455"/>
      <c r="CM9" s="455"/>
      <c r="CN9" s="455"/>
      <c r="CO9" s="455"/>
      <c r="CP9" s="455"/>
      <c r="CQ9" s="455"/>
      <c r="CR9" s="455"/>
      <c r="CS9" s="456"/>
      <c r="CT9" s="415">
        <v>13</v>
      </c>
      <c r="CU9" s="416"/>
      <c r="CV9" s="416"/>
      <c r="CW9" s="416"/>
      <c r="CX9" s="416"/>
      <c r="CY9" s="416"/>
      <c r="CZ9" s="416"/>
      <c r="DA9" s="417"/>
      <c r="DB9" s="415">
        <v>12.9</v>
      </c>
      <c r="DC9" s="416"/>
      <c r="DD9" s="416"/>
      <c r="DE9" s="416"/>
      <c r="DF9" s="416"/>
      <c r="DG9" s="416"/>
      <c r="DH9" s="416"/>
      <c r="DI9" s="417"/>
      <c r="DJ9" s="165"/>
      <c r="DK9" s="165"/>
      <c r="DL9" s="165"/>
      <c r="DM9" s="165"/>
      <c r="DN9" s="165"/>
      <c r="DO9" s="165"/>
    </row>
    <row r="10" spans="1:119" ht="18.75" customHeight="1" thickBot="1" x14ac:dyDescent="0.25">
      <c r="A10" s="166"/>
      <c r="B10" s="584"/>
      <c r="C10" s="585"/>
      <c r="D10" s="585"/>
      <c r="E10" s="585"/>
      <c r="F10" s="585"/>
      <c r="G10" s="585"/>
      <c r="H10" s="585"/>
      <c r="I10" s="585"/>
      <c r="J10" s="585"/>
      <c r="K10" s="508"/>
      <c r="L10" s="418" t="s">
        <v>113</v>
      </c>
      <c r="M10" s="419"/>
      <c r="N10" s="419"/>
      <c r="O10" s="419"/>
      <c r="P10" s="419"/>
      <c r="Q10" s="420"/>
      <c r="R10" s="421">
        <v>4862</v>
      </c>
      <c r="S10" s="422"/>
      <c r="T10" s="422"/>
      <c r="U10" s="422"/>
      <c r="V10" s="424"/>
      <c r="W10" s="593"/>
      <c r="X10" s="407"/>
      <c r="Y10" s="407"/>
      <c r="Z10" s="407"/>
      <c r="AA10" s="407"/>
      <c r="AB10" s="407"/>
      <c r="AC10" s="407"/>
      <c r="AD10" s="407"/>
      <c r="AE10" s="407"/>
      <c r="AF10" s="407"/>
      <c r="AG10" s="407"/>
      <c r="AH10" s="407"/>
      <c r="AI10" s="407"/>
      <c r="AJ10" s="407"/>
      <c r="AK10" s="407"/>
      <c r="AL10" s="594"/>
      <c r="AM10" s="514" t="s">
        <v>114</v>
      </c>
      <c r="AN10" s="419"/>
      <c r="AO10" s="419"/>
      <c r="AP10" s="419"/>
      <c r="AQ10" s="419"/>
      <c r="AR10" s="419"/>
      <c r="AS10" s="419"/>
      <c r="AT10" s="420"/>
      <c r="AU10" s="502" t="s">
        <v>115</v>
      </c>
      <c r="AV10" s="503"/>
      <c r="AW10" s="503"/>
      <c r="AX10" s="503"/>
      <c r="AY10" s="425" t="s">
        <v>116</v>
      </c>
      <c r="AZ10" s="426"/>
      <c r="BA10" s="426"/>
      <c r="BB10" s="426"/>
      <c r="BC10" s="426"/>
      <c r="BD10" s="426"/>
      <c r="BE10" s="426"/>
      <c r="BF10" s="426"/>
      <c r="BG10" s="426"/>
      <c r="BH10" s="426"/>
      <c r="BI10" s="426"/>
      <c r="BJ10" s="426"/>
      <c r="BK10" s="426"/>
      <c r="BL10" s="426"/>
      <c r="BM10" s="427"/>
      <c r="BN10" s="445">
        <v>300728</v>
      </c>
      <c r="BO10" s="446"/>
      <c r="BP10" s="446"/>
      <c r="BQ10" s="446"/>
      <c r="BR10" s="446"/>
      <c r="BS10" s="446"/>
      <c r="BT10" s="446"/>
      <c r="BU10" s="447"/>
      <c r="BV10" s="445">
        <v>340110</v>
      </c>
      <c r="BW10" s="446"/>
      <c r="BX10" s="446"/>
      <c r="BY10" s="446"/>
      <c r="BZ10" s="446"/>
      <c r="CA10" s="446"/>
      <c r="CB10" s="446"/>
      <c r="CC10" s="447"/>
      <c r="CD10" s="170" t="s">
        <v>117</v>
      </c>
      <c r="CE10" s="171"/>
      <c r="CF10" s="171"/>
      <c r="CG10" s="171"/>
      <c r="CH10" s="171"/>
      <c r="CI10" s="171"/>
      <c r="CJ10" s="171"/>
      <c r="CK10" s="171"/>
      <c r="CL10" s="171"/>
      <c r="CM10" s="171"/>
      <c r="CN10" s="171"/>
      <c r="CO10" s="171"/>
      <c r="CP10" s="171"/>
      <c r="CQ10" s="171"/>
      <c r="CR10" s="171"/>
      <c r="CS10" s="172"/>
      <c r="CT10" s="173"/>
      <c r="CU10" s="174"/>
      <c r="CV10" s="174"/>
      <c r="CW10" s="174"/>
      <c r="CX10" s="174"/>
      <c r="CY10" s="174"/>
      <c r="CZ10" s="174"/>
      <c r="DA10" s="175"/>
      <c r="DB10" s="173"/>
      <c r="DC10" s="174"/>
      <c r="DD10" s="174"/>
      <c r="DE10" s="174"/>
      <c r="DF10" s="174"/>
      <c r="DG10" s="174"/>
      <c r="DH10" s="174"/>
      <c r="DI10" s="175"/>
      <c r="DJ10" s="165"/>
      <c r="DK10" s="165"/>
      <c r="DL10" s="165"/>
      <c r="DM10" s="165"/>
      <c r="DN10" s="165"/>
      <c r="DO10" s="165"/>
    </row>
    <row r="11" spans="1:119" ht="18.75" customHeight="1" thickBot="1" x14ac:dyDescent="0.25">
      <c r="A11" s="166"/>
      <c r="B11" s="584"/>
      <c r="C11" s="585"/>
      <c r="D11" s="585"/>
      <c r="E11" s="585"/>
      <c r="F11" s="585"/>
      <c r="G11" s="585"/>
      <c r="H11" s="585"/>
      <c r="I11" s="585"/>
      <c r="J11" s="585"/>
      <c r="K11" s="508"/>
      <c r="L11" s="491" t="s">
        <v>118</v>
      </c>
      <c r="M11" s="492"/>
      <c r="N11" s="492"/>
      <c r="O11" s="492"/>
      <c r="P11" s="492"/>
      <c r="Q11" s="493"/>
      <c r="R11" s="581" t="s">
        <v>119</v>
      </c>
      <c r="S11" s="582"/>
      <c r="T11" s="582"/>
      <c r="U11" s="582"/>
      <c r="V11" s="583"/>
      <c r="W11" s="593"/>
      <c r="X11" s="407"/>
      <c r="Y11" s="407"/>
      <c r="Z11" s="407"/>
      <c r="AA11" s="407"/>
      <c r="AB11" s="407"/>
      <c r="AC11" s="407"/>
      <c r="AD11" s="407"/>
      <c r="AE11" s="407"/>
      <c r="AF11" s="407"/>
      <c r="AG11" s="407"/>
      <c r="AH11" s="407"/>
      <c r="AI11" s="407"/>
      <c r="AJ11" s="407"/>
      <c r="AK11" s="407"/>
      <c r="AL11" s="594"/>
      <c r="AM11" s="514" t="s">
        <v>120</v>
      </c>
      <c r="AN11" s="419"/>
      <c r="AO11" s="419"/>
      <c r="AP11" s="419"/>
      <c r="AQ11" s="419"/>
      <c r="AR11" s="419"/>
      <c r="AS11" s="419"/>
      <c r="AT11" s="420"/>
      <c r="AU11" s="502" t="s">
        <v>121</v>
      </c>
      <c r="AV11" s="503"/>
      <c r="AW11" s="503"/>
      <c r="AX11" s="503"/>
      <c r="AY11" s="425" t="s">
        <v>122</v>
      </c>
      <c r="AZ11" s="426"/>
      <c r="BA11" s="426"/>
      <c r="BB11" s="426"/>
      <c r="BC11" s="426"/>
      <c r="BD11" s="426"/>
      <c r="BE11" s="426"/>
      <c r="BF11" s="426"/>
      <c r="BG11" s="426"/>
      <c r="BH11" s="426"/>
      <c r="BI11" s="426"/>
      <c r="BJ11" s="426"/>
      <c r="BK11" s="426"/>
      <c r="BL11" s="426"/>
      <c r="BM11" s="427"/>
      <c r="BN11" s="445">
        <v>0</v>
      </c>
      <c r="BO11" s="446"/>
      <c r="BP11" s="446"/>
      <c r="BQ11" s="446"/>
      <c r="BR11" s="446"/>
      <c r="BS11" s="446"/>
      <c r="BT11" s="446"/>
      <c r="BU11" s="447"/>
      <c r="BV11" s="445">
        <v>0</v>
      </c>
      <c r="BW11" s="446"/>
      <c r="BX11" s="446"/>
      <c r="BY11" s="446"/>
      <c r="BZ11" s="446"/>
      <c r="CA11" s="446"/>
      <c r="CB11" s="446"/>
      <c r="CC11" s="447"/>
      <c r="CD11" s="454" t="s">
        <v>123</v>
      </c>
      <c r="CE11" s="455"/>
      <c r="CF11" s="455"/>
      <c r="CG11" s="455"/>
      <c r="CH11" s="455"/>
      <c r="CI11" s="455"/>
      <c r="CJ11" s="455"/>
      <c r="CK11" s="455"/>
      <c r="CL11" s="455"/>
      <c r="CM11" s="455"/>
      <c r="CN11" s="455"/>
      <c r="CO11" s="455"/>
      <c r="CP11" s="455"/>
      <c r="CQ11" s="455"/>
      <c r="CR11" s="455"/>
      <c r="CS11" s="456"/>
      <c r="CT11" s="558" t="s">
        <v>124</v>
      </c>
      <c r="CU11" s="559"/>
      <c r="CV11" s="559"/>
      <c r="CW11" s="559"/>
      <c r="CX11" s="559"/>
      <c r="CY11" s="559"/>
      <c r="CZ11" s="559"/>
      <c r="DA11" s="560"/>
      <c r="DB11" s="558" t="s">
        <v>124</v>
      </c>
      <c r="DC11" s="559"/>
      <c r="DD11" s="559"/>
      <c r="DE11" s="559"/>
      <c r="DF11" s="559"/>
      <c r="DG11" s="559"/>
      <c r="DH11" s="559"/>
      <c r="DI11" s="560"/>
      <c r="DJ11" s="165"/>
      <c r="DK11" s="165"/>
      <c r="DL11" s="165"/>
      <c r="DM11" s="165"/>
      <c r="DN11" s="165"/>
      <c r="DO11" s="165"/>
    </row>
    <row r="12" spans="1:119" ht="18.75" customHeight="1" x14ac:dyDescent="0.2">
      <c r="A12" s="166"/>
      <c r="B12" s="561" t="s">
        <v>125</v>
      </c>
      <c r="C12" s="562"/>
      <c r="D12" s="562"/>
      <c r="E12" s="562"/>
      <c r="F12" s="562"/>
      <c r="G12" s="562"/>
      <c r="H12" s="562"/>
      <c r="I12" s="562"/>
      <c r="J12" s="562"/>
      <c r="K12" s="563"/>
      <c r="L12" s="570" t="s">
        <v>126</v>
      </c>
      <c r="M12" s="571"/>
      <c r="N12" s="571"/>
      <c r="O12" s="571"/>
      <c r="P12" s="571"/>
      <c r="Q12" s="572"/>
      <c r="R12" s="573">
        <v>4329</v>
      </c>
      <c r="S12" s="574"/>
      <c r="T12" s="574"/>
      <c r="U12" s="574"/>
      <c r="V12" s="575"/>
      <c r="W12" s="576" t="s">
        <v>1</v>
      </c>
      <c r="X12" s="503"/>
      <c r="Y12" s="503"/>
      <c r="Z12" s="503"/>
      <c r="AA12" s="503"/>
      <c r="AB12" s="577"/>
      <c r="AC12" s="502" t="s">
        <v>127</v>
      </c>
      <c r="AD12" s="503"/>
      <c r="AE12" s="503"/>
      <c r="AF12" s="503"/>
      <c r="AG12" s="577"/>
      <c r="AH12" s="502" t="s">
        <v>128</v>
      </c>
      <c r="AI12" s="503"/>
      <c r="AJ12" s="503"/>
      <c r="AK12" s="503"/>
      <c r="AL12" s="578"/>
      <c r="AM12" s="514" t="s">
        <v>129</v>
      </c>
      <c r="AN12" s="419"/>
      <c r="AO12" s="419"/>
      <c r="AP12" s="419"/>
      <c r="AQ12" s="419"/>
      <c r="AR12" s="419"/>
      <c r="AS12" s="419"/>
      <c r="AT12" s="420"/>
      <c r="AU12" s="502" t="s">
        <v>96</v>
      </c>
      <c r="AV12" s="503"/>
      <c r="AW12" s="503"/>
      <c r="AX12" s="503"/>
      <c r="AY12" s="425" t="s">
        <v>130</v>
      </c>
      <c r="AZ12" s="426"/>
      <c r="BA12" s="426"/>
      <c r="BB12" s="426"/>
      <c r="BC12" s="426"/>
      <c r="BD12" s="426"/>
      <c r="BE12" s="426"/>
      <c r="BF12" s="426"/>
      <c r="BG12" s="426"/>
      <c r="BH12" s="426"/>
      <c r="BI12" s="426"/>
      <c r="BJ12" s="426"/>
      <c r="BK12" s="426"/>
      <c r="BL12" s="426"/>
      <c r="BM12" s="427"/>
      <c r="BN12" s="445">
        <v>290000</v>
      </c>
      <c r="BO12" s="446"/>
      <c r="BP12" s="446"/>
      <c r="BQ12" s="446"/>
      <c r="BR12" s="446"/>
      <c r="BS12" s="446"/>
      <c r="BT12" s="446"/>
      <c r="BU12" s="447"/>
      <c r="BV12" s="445">
        <v>350000</v>
      </c>
      <c r="BW12" s="446"/>
      <c r="BX12" s="446"/>
      <c r="BY12" s="446"/>
      <c r="BZ12" s="446"/>
      <c r="CA12" s="446"/>
      <c r="CB12" s="446"/>
      <c r="CC12" s="447"/>
      <c r="CD12" s="454" t="s">
        <v>131</v>
      </c>
      <c r="CE12" s="455"/>
      <c r="CF12" s="455"/>
      <c r="CG12" s="455"/>
      <c r="CH12" s="455"/>
      <c r="CI12" s="455"/>
      <c r="CJ12" s="455"/>
      <c r="CK12" s="455"/>
      <c r="CL12" s="455"/>
      <c r="CM12" s="455"/>
      <c r="CN12" s="455"/>
      <c r="CO12" s="455"/>
      <c r="CP12" s="455"/>
      <c r="CQ12" s="455"/>
      <c r="CR12" s="455"/>
      <c r="CS12" s="456"/>
      <c r="CT12" s="558" t="s">
        <v>124</v>
      </c>
      <c r="CU12" s="559"/>
      <c r="CV12" s="559"/>
      <c r="CW12" s="559"/>
      <c r="CX12" s="559"/>
      <c r="CY12" s="559"/>
      <c r="CZ12" s="559"/>
      <c r="DA12" s="560"/>
      <c r="DB12" s="558" t="s">
        <v>132</v>
      </c>
      <c r="DC12" s="559"/>
      <c r="DD12" s="559"/>
      <c r="DE12" s="559"/>
      <c r="DF12" s="559"/>
      <c r="DG12" s="559"/>
      <c r="DH12" s="559"/>
      <c r="DI12" s="560"/>
      <c r="DJ12" s="165"/>
      <c r="DK12" s="165"/>
      <c r="DL12" s="165"/>
      <c r="DM12" s="165"/>
      <c r="DN12" s="165"/>
      <c r="DO12" s="165"/>
    </row>
    <row r="13" spans="1:119" ht="18.75" customHeight="1" x14ac:dyDescent="0.2">
      <c r="A13" s="166"/>
      <c r="B13" s="564"/>
      <c r="C13" s="565"/>
      <c r="D13" s="565"/>
      <c r="E13" s="565"/>
      <c r="F13" s="565"/>
      <c r="G13" s="565"/>
      <c r="H13" s="565"/>
      <c r="I13" s="565"/>
      <c r="J13" s="565"/>
      <c r="K13" s="566"/>
      <c r="L13" s="176"/>
      <c r="M13" s="545" t="s">
        <v>133</v>
      </c>
      <c r="N13" s="546"/>
      <c r="O13" s="546"/>
      <c r="P13" s="546"/>
      <c r="Q13" s="547"/>
      <c r="R13" s="548">
        <v>4302</v>
      </c>
      <c r="S13" s="549"/>
      <c r="T13" s="549"/>
      <c r="U13" s="549"/>
      <c r="V13" s="550"/>
      <c r="W13" s="536" t="s">
        <v>134</v>
      </c>
      <c r="X13" s="458"/>
      <c r="Y13" s="458"/>
      <c r="Z13" s="458"/>
      <c r="AA13" s="458"/>
      <c r="AB13" s="459"/>
      <c r="AC13" s="421">
        <v>612</v>
      </c>
      <c r="AD13" s="422"/>
      <c r="AE13" s="422"/>
      <c r="AF13" s="422"/>
      <c r="AG13" s="423"/>
      <c r="AH13" s="421">
        <v>760</v>
      </c>
      <c r="AI13" s="422"/>
      <c r="AJ13" s="422"/>
      <c r="AK13" s="422"/>
      <c r="AL13" s="424"/>
      <c r="AM13" s="514" t="s">
        <v>135</v>
      </c>
      <c r="AN13" s="419"/>
      <c r="AO13" s="419"/>
      <c r="AP13" s="419"/>
      <c r="AQ13" s="419"/>
      <c r="AR13" s="419"/>
      <c r="AS13" s="419"/>
      <c r="AT13" s="420"/>
      <c r="AU13" s="502" t="s">
        <v>121</v>
      </c>
      <c r="AV13" s="503"/>
      <c r="AW13" s="503"/>
      <c r="AX13" s="503"/>
      <c r="AY13" s="425" t="s">
        <v>136</v>
      </c>
      <c r="AZ13" s="426"/>
      <c r="BA13" s="426"/>
      <c r="BB13" s="426"/>
      <c r="BC13" s="426"/>
      <c r="BD13" s="426"/>
      <c r="BE13" s="426"/>
      <c r="BF13" s="426"/>
      <c r="BG13" s="426"/>
      <c r="BH13" s="426"/>
      <c r="BI13" s="426"/>
      <c r="BJ13" s="426"/>
      <c r="BK13" s="426"/>
      <c r="BL13" s="426"/>
      <c r="BM13" s="427"/>
      <c r="BN13" s="445">
        <v>-8885</v>
      </c>
      <c r="BO13" s="446"/>
      <c r="BP13" s="446"/>
      <c r="BQ13" s="446"/>
      <c r="BR13" s="446"/>
      <c r="BS13" s="446"/>
      <c r="BT13" s="446"/>
      <c r="BU13" s="447"/>
      <c r="BV13" s="445">
        <v>-1236</v>
      </c>
      <c r="BW13" s="446"/>
      <c r="BX13" s="446"/>
      <c r="BY13" s="446"/>
      <c r="BZ13" s="446"/>
      <c r="CA13" s="446"/>
      <c r="CB13" s="446"/>
      <c r="CC13" s="447"/>
      <c r="CD13" s="454" t="s">
        <v>137</v>
      </c>
      <c r="CE13" s="455"/>
      <c r="CF13" s="455"/>
      <c r="CG13" s="455"/>
      <c r="CH13" s="455"/>
      <c r="CI13" s="455"/>
      <c r="CJ13" s="455"/>
      <c r="CK13" s="455"/>
      <c r="CL13" s="455"/>
      <c r="CM13" s="455"/>
      <c r="CN13" s="455"/>
      <c r="CO13" s="455"/>
      <c r="CP13" s="455"/>
      <c r="CQ13" s="455"/>
      <c r="CR13" s="455"/>
      <c r="CS13" s="456"/>
      <c r="CT13" s="415">
        <v>10.7</v>
      </c>
      <c r="CU13" s="416"/>
      <c r="CV13" s="416"/>
      <c r="CW13" s="416"/>
      <c r="CX13" s="416"/>
      <c r="CY13" s="416"/>
      <c r="CZ13" s="416"/>
      <c r="DA13" s="417"/>
      <c r="DB13" s="415">
        <v>10.6</v>
      </c>
      <c r="DC13" s="416"/>
      <c r="DD13" s="416"/>
      <c r="DE13" s="416"/>
      <c r="DF13" s="416"/>
      <c r="DG13" s="416"/>
      <c r="DH13" s="416"/>
      <c r="DI13" s="417"/>
      <c r="DJ13" s="165"/>
      <c r="DK13" s="165"/>
      <c r="DL13" s="165"/>
      <c r="DM13" s="165"/>
      <c r="DN13" s="165"/>
      <c r="DO13" s="165"/>
    </row>
    <row r="14" spans="1:119" ht="18.75" customHeight="1" thickBot="1" x14ac:dyDescent="0.25">
      <c r="A14" s="166"/>
      <c r="B14" s="564"/>
      <c r="C14" s="565"/>
      <c r="D14" s="565"/>
      <c r="E14" s="565"/>
      <c r="F14" s="565"/>
      <c r="G14" s="565"/>
      <c r="H14" s="565"/>
      <c r="I14" s="565"/>
      <c r="J14" s="565"/>
      <c r="K14" s="566"/>
      <c r="L14" s="538" t="s">
        <v>138</v>
      </c>
      <c r="M14" s="579"/>
      <c r="N14" s="579"/>
      <c r="O14" s="579"/>
      <c r="P14" s="579"/>
      <c r="Q14" s="580"/>
      <c r="R14" s="548">
        <v>4408</v>
      </c>
      <c r="S14" s="549"/>
      <c r="T14" s="549"/>
      <c r="U14" s="549"/>
      <c r="V14" s="550"/>
      <c r="W14" s="551"/>
      <c r="X14" s="461"/>
      <c r="Y14" s="461"/>
      <c r="Z14" s="461"/>
      <c r="AA14" s="461"/>
      <c r="AB14" s="462"/>
      <c r="AC14" s="541">
        <v>27.4</v>
      </c>
      <c r="AD14" s="542"/>
      <c r="AE14" s="542"/>
      <c r="AF14" s="542"/>
      <c r="AG14" s="543"/>
      <c r="AH14" s="541">
        <v>31</v>
      </c>
      <c r="AI14" s="542"/>
      <c r="AJ14" s="542"/>
      <c r="AK14" s="542"/>
      <c r="AL14" s="544"/>
      <c r="AM14" s="514"/>
      <c r="AN14" s="419"/>
      <c r="AO14" s="419"/>
      <c r="AP14" s="419"/>
      <c r="AQ14" s="419"/>
      <c r="AR14" s="419"/>
      <c r="AS14" s="419"/>
      <c r="AT14" s="420"/>
      <c r="AU14" s="502"/>
      <c r="AV14" s="503"/>
      <c r="AW14" s="503"/>
      <c r="AX14" s="503"/>
      <c r="AY14" s="425"/>
      <c r="AZ14" s="426"/>
      <c r="BA14" s="426"/>
      <c r="BB14" s="426"/>
      <c r="BC14" s="426"/>
      <c r="BD14" s="426"/>
      <c r="BE14" s="426"/>
      <c r="BF14" s="426"/>
      <c r="BG14" s="426"/>
      <c r="BH14" s="426"/>
      <c r="BI14" s="426"/>
      <c r="BJ14" s="426"/>
      <c r="BK14" s="426"/>
      <c r="BL14" s="426"/>
      <c r="BM14" s="427"/>
      <c r="BN14" s="445"/>
      <c r="BO14" s="446"/>
      <c r="BP14" s="446"/>
      <c r="BQ14" s="446"/>
      <c r="BR14" s="446"/>
      <c r="BS14" s="446"/>
      <c r="BT14" s="446"/>
      <c r="BU14" s="447"/>
      <c r="BV14" s="445"/>
      <c r="BW14" s="446"/>
      <c r="BX14" s="446"/>
      <c r="BY14" s="446"/>
      <c r="BZ14" s="446"/>
      <c r="CA14" s="446"/>
      <c r="CB14" s="446"/>
      <c r="CC14" s="447"/>
      <c r="CD14" s="451" t="s">
        <v>139</v>
      </c>
      <c r="CE14" s="452"/>
      <c r="CF14" s="452"/>
      <c r="CG14" s="452"/>
      <c r="CH14" s="452"/>
      <c r="CI14" s="452"/>
      <c r="CJ14" s="452"/>
      <c r="CK14" s="452"/>
      <c r="CL14" s="452"/>
      <c r="CM14" s="452"/>
      <c r="CN14" s="452"/>
      <c r="CO14" s="452"/>
      <c r="CP14" s="452"/>
      <c r="CQ14" s="452"/>
      <c r="CR14" s="452"/>
      <c r="CS14" s="453"/>
      <c r="CT14" s="552">
        <v>14.1</v>
      </c>
      <c r="CU14" s="553"/>
      <c r="CV14" s="553"/>
      <c r="CW14" s="553"/>
      <c r="CX14" s="553"/>
      <c r="CY14" s="553"/>
      <c r="CZ14" s="553"/>
      <c r="DA14" s="554"/>
      <c r="DB14" s="552">
        <v>23.2</v>
      </c>
      <c r="DC14" s="553"/>
      <c r="DD14" s="553"/>
      <c r="DE14" s="553"/>
      <c r="DF14" s="553"/>
      <c r="DG14" s="553"/>
      <c r="DH14" s="553"/>
      <c r="DI14" s="554"/>
      <c r="DJ14" s="165"/>
      <c r="DK14" s="165"/>
      <c r="DL14" s="165"/>
      <c r="DM14" s="165"/>
      <c r="DN14" s="165"/>
      <c r="DO14" s="165"/>
    </row>
    <row r="15" spans="1:119" ht="18.75" customHeight="1" x14ac:dyDescent="0.2">
      <c r="A15" s="166"/>
      <c r="B15" s="564"/>
      <c r="C15" s="565"/>
      <c r="D15" s="565"/>
      <c r="E15" s="565"/>
      <c r="F15" s="565"/>
      <c r="G15" s="565"/>
      <c r="H15" s="565"/>
      <c r="I15" s="565"/>
      <c r="J15" s="565"/>
      <c r="K15" s="566"/>
      <c r="L15" s="176"/>
      <c r="M15" s="545" t="s">
        <v>133</v>
      </c>
      <c r="N15" s="546"/>
      <c r="O15" s="546"/>
      <c r="P15" s="546"/>
      <c r="Q15" s="547"/>
      <c r="R15" s="548">
        <v>4381</v>
      </c>
      <c r="S15" s="549"/>
      <c r="T15" s="549"/>
      <c r="U15" s="549"/>
      <c r="V15" s="550"/>
      <c r="W15" s="536" t="s">
        <v>140</v>
      </c>
      <c r="X15" s="458"/>
      <c r="Y15" s="458"/>
      <c r="Z15" s="458"/>
      <c r="AA15" s="458"/>
      <c r="AB15" s="459"/>
      <c r="AC15" s="421">
        <v>643</v>
      </c>
      <c r="AD15" s="422"/>
      <c r="AE15" s="422"/>
      <c r="AF15" s="422"/>
      <c r="AG15" s="423"/>
      <c r="AH15" s="421">
        <v>645</v>
      </c>
      <c r="AI15" s="422"/>
      <c r="AJ15" s="422"/>
      <c r="AK15" s="422"/>
      <c r="AL15" s="424"/>
      <c r="AM15" s="514"/>
      <c r="AN15" s="419"/>
      <c r="AO15" s="419"/>
      <c r="AP15" s="419"/>
      <c r="AQ15" s="419"/>
      <c r="AR15" s="419"/>
      <c r="AS15" s="419"/>
      <c r="AT15" s="420"/>
      <c r="AU15" s="502"/>
      <c r="AV15" s="503"/>
      <c r="AW15" s="503"/>
      <c r="AX15" s="503"/>
      <c r="AY15" s="437" t="s">
        <v>141</v>
      </c>
      <c r="AZ15" s="438"/>
      <c r="BA15" s="438"/>
      <c r="BB15" s="438"/>
      <c r="BC15" s="438"/>
      <c r="BD15" s="438"/>
      <c r="BE15" s="438"/>
      <c r="BF15" s="438"/>
      <c r="BG15" s="438"/>
      <c r="BH15" s="438"/>
      <c r="BI15" s="438"/>
      <c r="BJ15" s="438"/>
      <c r="BK15" s="438"/>
      <c r="BL15" s="438"/>
      <c r="BM15" s="439"/>
      <c r="BN15" s="440">
        <v>362146</v>
      </c>
      <c r="BO15" s="441"/>
      <c r="BP15" s="441"/>
      <c r="BQ15" s="441"/>
      <c r="BR15" s="441"/>
      <c r="BS15" s="441"/>
      <c r="BT15" s="441"/>
      <c r="BU15" s="442"/>
      <c r="BV15" s="440">
        <v>367325</v>
      </c>
      <c r="BW15" s="441"/>
      <c r="BX15" s="441"/>
      <c r="BY15" s="441"/>
      <c r="BZ15" s="441"/>
      <c r="CA15" s="441"/>
      <c r="CB15" s="441"/>
      <c r="CC15" s="442"/>
      <c r="CD15" s="555" t="s">
        <v>142</v>
      </c>
      <c r="CE15" s="556"/>
      <c r="CF15" s="556"/>
      <c r="CG15" s="556"/>
      <c r="CH15" s="556"/>
      <c r="CI15" s="556"/>
      <c r="CJ15" s="556"/>
      <c r="CK15" s="556"/>
      <c r="CL15" s="556"/>
      <c r="CM15" s="556"/>
      <c r="CN15" s="556"/>
      <c r="CO15" s="556"/>
      <c r="CP15" s="556"/>
      <c r="CQ15" s="556"/>
      <c r="CR15" s="556"/>
      <c r="CS15" s="557"/>
      <c r="CT15" s="177"/>
      <c r="CU15" s="178"/>
      <c r="CV15" s="178"/>
      <c r="CW15" s="178"/>
      <c r="CX15" s="178"/>
      <c r="CY15" s="178"/>
      <c r="CZ15" s="178"/>
      <c r="DA15" s="179"/>
      <c r="DB15" s="177"/>
      <c r="DC15" s="178"/>
      <c r="DD15" s="178"/>
      <c r="DE15" s="178"/>
      <c r="DF15" s="178"/>
      <c r="DG15" s="178"/>
      <c r="DH15" s="178"/>
      <c r="DI15" s="179"/>
      <c r="DJ15" s="165"/>
      <c r="DK15" s="165"/>
      <c r="DL15" s="165"/>
      <c r="DM15" s="165"/>
      <c r="DN15" s="165"/>
      <c r="DO15" s="165"/>
    </row>
    <row r="16" spans="1:119" ht="18.75" customHeight="1" x14ac:dyDescent="0.2">
      <c r="A16" s="166"/>
      <c r="B16" s="564"/>
      <c r="C16" s="565"/>
      <c r="D16" s="565"/>
      <c r="E16" s="565"/>
      <c r="F16" s="565"/>
      <c r="G16" s="565"/>
      <c r="H16" s="565"/>
      <c r="I16" s="565"/>
      <c r="J16" s="565"/>
      <c r="K16" s="566"/>
      <c r="L16" s="538" t="s">
        <v>143</v>
      </c>
      <c r="M16" s="539"/>
      <c r="N16" s="539"/>
      <c r="O16" s="539"/>
      <c r="P16" s="539"/>
      <c r="Q16" s="540"/>
      <c r="R16" s="533" t="s">
        <v>144</v>
      </c>
      <c r="S16" s="534"/>
      <c r="T16" s="534"/>
      <c r="U16" s="534"/>
      <c r="V16" s="535"/>
      <c r="W16" s="551"/>
      <c r="X16" s="461"/>
      <c r="Y16" s="461"/>
      <c r="Z16" s="461"/>
      <c r="AA16" s="461"/>
      <c r="AB16" s="462"/>
      <c r="AC16" s="541">
        <v>28.8</v>
      </c>
      <c r="AD16" s="542"/>
      <c r="AE16" s="542"/>
      <c r="AF16" s="542"/>
      <c r="AG16" s="543"/>
      <c r="AH16" s="541">
        <v>26.3</v>
      </c>
      <c r="AI16" s="542"/>
      <c r="AJ16" s="542"/>
      <c r="AK16" s="542"/>
      <c r="AL16" s="544"/>
      <c r="AM16" s="514"/>
      <c r="AN16" s="419"/>
      <c r="AO16" s="419"/>
      <c r="AP16" s="419"/>
      <c r="AQ16" s="419"/>
      <c r="AR16" s="419"/>
      <c r="AS16" s="419"/>
      <c r="AT16" s="420"/>
      <c r="AU16" s="502"/>
      <c r="AV16" s="503"/>
      <c r="AW16" s="503"/>
      <c r="AX16" s="503"/>
      <c r="AY16" s="425" t="s">
        <v>145</v>
      </c>
      <c r="AZ16" s="426"/>
      <c r="BA16" s="426"/>
      <c r="BB16" s="426"/>
      <c r="BC16" s="426"/>
      <c r="BD16" s="426"/>
      <c r="BE16" s="426"/>
      <c r="BF16" s="426"/>
      <c r="BG16" s="426"/>
      <c r="BH16" s="426"/>
      <c r="BI16" s="426"/>
      <c r="BJ16" s="426"/>
      <c r="BK16" s="426"/>
      <c r="BL16" s="426"/>
      <c r="BM16" s="427"/>
      <c r="BN16" s="445">
        <v>2021828</v>
      </c>
      <c r="BO16" s="446"/>
      <c r="BP16" s="446"/>
      <c r="BQ16" s="446"/>
      <c r="BR16" s="446"/>
      <c r="BS16" s="446"/>
      <c r="BT16" s="446"/>
      <c r="BU16" s="447"/>
      <c r="BV16" s="445">
        <v>2090539</v>
      </c>
      <c r="BW16" s="446"/>
      <c r="BX16" s="446"/>
      <c r="BY16" s="446"/>
      <c r="BZ16" s="446"/>
      <c r="CA16" s="446"/>
      <c r="CB16" s="446"/>
      <c r="CC16" s="447"/>
      <c r="CD16" s="180"/>
      <c r="CE16" s="443"/>
      <c r="CF16" s="443"/>
      <c r="CG16" s="443"/>
      <c r="CH16" s="443"/>
      <c r="CI16" s="443"/>
      <c r="CJ16" s="443"/>
      <c r="CK16" s="443"/>
      <c r="CL16" s="443"/>
      <c r="CM16" s="443"/>
      <c r="CN16" s="443"/>
      <c r="CO16" s="443"/>
      <c r="CP16" s="443"/>
      <c r="CQ16" s="443"/>
      <c r="CR16" s="443"/>
      <c r="CS16" s="444"/>
      <c r="CT16" s="415"/>
      <c r="CU16" s="416"/>
      <c r="CV16" s="416"/>
      <c r="CW16" s="416"/>
      <c r="CX16" s="416"/>
      <c r="CY16" s="416"/>
      <c r="CZ16" s="416"/>
      <c r="DA16" s="417"/>
      <c r="DB16" s="415"/>
      <c r="DC16" s="416"/>
      <c r="DD16" s="416"/>
      <c r="DE16" s="416"/>
      <c r="DF16" s="416"/>
      <c r="DG16" s="416"/>
      <c r="DH16" s="416"/>
      <c r="DI16" s="417"/>
      <c r="DJ16" s="165"/>
      <c r="DK16" s="165"/>
      <c r="DL16" s="165"/>
      <c r="DM16" s="165"/>
      <c r="DN16" s="165"/>
      <c r="DO16" s="165"/>
    </row>
    <row r="17" spans="1:119" ht="18.75" customHeight="1" thickBot="1" x14ac:dyDescent="0.25">
      <c r="A17" s="166"/>
      <c r="B17" s="567"/>
      <c r="C17" s="568"/>
      <c r="D17" s="568"/>
      <c r="E17" s="568"/>
      <c r="F17" s="568"/>
      <c r="G17" s="568"/>
      <c r="H17" s="568"/>
      <c r="I17" s="568"/>
      <c r="J17" s="568"/>
      <c r="K17" s="569"/>
      <c r="L17" s="181"/>
      <c r="M17" s="530" t="s">
        <v>146</v>
      </c>
      <c r="N17" s="531"/>
      <c r="O17" s="531"/>
      <c r="P17" s="531"/>
      <c r="Q17" s="532"/>
      <c r="R17" s="533" t="s">
        <v>147</v>
      </c>
      <c r="S17" s="534"/>
      <c r="T17" s="534"/>
      <c r="U17" s="534"/>
      <c r="V17" s="535"/>
      <c r="W17" s="536" t="s">
        <v>148</v>
      </c>
      <c r="X17" s="458"/>
      <c r="Y17" s="458"/>
      <c r="Z17" s="458"/>
      <c r="AA17" s="458"/>
      <c r="AB17" s="459"/>
      <c r="AC17" s="421">
        <v>980</v>
      </c>
      <c r="AD17" s="422"/>
      <c r="AE17" s="422"/>
      <c r="AF17" s="422"/>
      <c r="AG17" s="423"/>
      <c r="AH17" s="421">
        <v>1047</v>
      </c>
      <c r="AI17" s="422"/>
      <c r="AJ17" s="422"/>
      <c r="AK17" s="422"/>
      <c r="AL17" s="424"/>
      <c r="AM17" s="514"/>
      <c r="AN17" s="419"/>
      <c r="AO17" s="419"/>
      <c r="AP17" s="419"/>
      <c r="AQ17" s="419"/>
      <c r="AR17" s="419"/>
      <c r="AS17" s="419"/>
      <c r="AT17" s="420"/>
      <c r="AU17" s="502"/>
      <c r="AV17" s="503"/>
      <c r="AW17" s="503"/>
      <c r="AX17" s="503"/>
      <c r="AY17" s="425" t="s">
        <v>149</v>
      </c>
      <c r="AZ17" s="426"/>
      <c r="BA17" s="426"/>
      <c r="BB17" s="426"/>
      <c r="BC17" s="426"/>
      <c r="BD17" s="426"/>
      <c r="BE17" s="426"/>
      <c r="BF17" s="426"/>
      <c r="BG17" s="426"/>
      <c r="BH17" s="426"/>
      <c r="BI17" s="426"/>
      <c r="BJ17" s="426"/>
      <c r="BK17" s="426"/>
      <c r="BL17" s="426"/>
      <c r="BM17" s="427"/>
      <c r="BN17" s="445">
        <v>453591</v>
      </c>
      <c r="BO17" s="446"/>
      <c r="BP17" s="446"/>
      <c r="BQ17" s="446"/>
      <c r="BR17" s="446"/>
      <c r="BS17" s="446"/>
      <c r="BT17" s="446"/>
      <c r="BU17" s="447"/>
      <c r="BV17" s="445">
        <v>455104</v>
      </c>
      <c r="BW17" s="446"/>
      <c r="BX17" s="446"/>
      <c r="BY17" s="446"/>
      <c r="BZ17" s="446"/>
      <c r="CA17" s="446"/>
      <c r="CB17" s="446"/>
      <c r="CC17" s="447"/>
      <c r="CD17" s="180"/>
      <c r="CE17" s="443"/>
      <c r="CF17" s="443"/>
      <c r="CG17" s="443"/>
      <c r="CH17" s="443"/>
      <c r="CI17" s="443"/>
      <c r="CJ17" s="443"/>
      <c r="CK17" s="443"/>
      <c r="CL17" s="443"/>
      <c r="CM17" s="443"/>
      <c r="CN17" s="443"/>
      <c r="CO17" s="443"/>
      <c r="CP17" s="443"/>
      <c r="CQ17" s="443"/>
      <c r="CR17" s="443"/>
      <c r="CS17" s="444"/>
      <c r="CT17" s="415"/>
      <c r="CU17" s="416"/>
      <c r="CV17" s="416"/>
      <c r="CW17" s="416"/>
      <c r="CX17" s="416"/>
      <c r="CY17" s="416"/>
      <c r="CZ17" s="416"/>
      <c r="DA17" s="417"/>
      <c r="DB17" s="415"/>
      <c r="DC17" s="416"/>
      <c r="DD17" s="416"/>
      <c r="DE17" s="416"/>
      <c r="DF17" s="416"/>
      <c r="DG17" s="416"/>
      <c r="DH17" s="416"/>
      <c r="DI17" s="417"/>
      <c r="DJ17" s="165"/>
      <c r="DK17" s="165"/>
      <c r="DL17" s="165"/>
      <c r="DM17" s="165"/>
      <c r="DN17" s="165"/>
      <c r="DO17" s="165"/>
    </row>
    <row r="18" spans="1:119" ht="18.75" customHeight="1" thickBot="1" x14ac:dyDescent="0.25">
      <c r="A18" s="166"/>
      <c r="B18" s="507" t="s">
        <v>150</v>
      </c>
      <c r="C18" s="508"/>
      <c r="D18" s="508"/>
      <c r="E18" s="509"/>
      <c r="F18" s="509"/>
      <c r="G18" s="509"/>
      <c r="H18" s="509"/>
      <c r="I18" s="509"/>
      <c r="J18" s="509"/>
      <c r="K18" s="509"/>
      <c r="L18" s="510">
        <v>122.14</v>
      </c>
      <c r="M18" s="510"/>
      <c r="N18" s="510"/>
      <c r="O18" s="510"/>
      <c r="P18" s="510"/>
      <c r="Q18" s="510"/>
      <c r="R18" s="511"/>
      <c r="S18" s="511"/>
      <c r="T18" s="511"/>
      <c r="U18" s="511"/>
      <c r="V18" s="512"/>
      <c r="W18" s="526"/>
      <c r="X18" s="527"/>
      <c r="Y18" s="527"/>
      <c r="Z18" s="527"/>
      <c r="AA18" s="527"/>
      <c r="AB18" s="537"/>
      <c r="AC18" s="409">
        <v>43.8</v>
      </c>
      <c r="AD18" s="410"/>
      <c r="AE18" s="410"/>
      <c r="AF18" s="410"/>
      <c r="AG18" s="513"/>
      <c r="AH18" s="409">
        <v>42.7</v>
      </c>
      <c r="AI18" s="410"/>
      <c r="AJ18" s="410"/>
      <c r="AK18" s="410"/>
      <c r="AL18" s="411"/>
      <c r="AM18" s="514"/>
      <c r="AN18" s="419"/>
      <c r="AO18" s="419"/>
      <c r="AP18" s="419"/>
      <c r="AQ18" s="419"/>
      <c r="AR18" s="419"/>
      <c r="AS18" s="419"/>
      <c r="AT18" s="420"/>
      <c r="AU18" s="502"/>
      <c r="AV18" s="503"/>
      <c r="AW18" s="503"/>
      <c r="AX18" s="503"/>
      <c r="AY18" s="425" t="s">
        <v>151</v>
      </c>
      <c r="AZ18" s="426"/>
      <c r="BA18" s="426"/>
      <c r="BB18" s="426"/>
      <c r="BC18" s="426"/>
      <c r="BD18" s="426"/>
      <c r="BE18" s="426"/>
      <c r="BF18" s="426"/>
      <c r="BG18" s="426"/>
      <c r="BH18" s="426"/>
      <c r="BI18" s="426"/>
      <c r="BJ18" s="426"/>
      <c r="BK18" s="426"/>
      <c r="BL18" s="426"/>
      <c r="BM18" s="427"/>
      <c r="BN18" s="445">
        <v>1960419</v>
      </c>
      <c r="BO18" s="446"/>
      <c r="BP18" s="446"/>
      <c r="BQ18" s="446"/>
      <c r="BR18" s="446"/>
      <c r="BS18" s="446"/>
      <c r="BT18" s="446"/>
      <c r="BU18" s="447"/>
      <c r="BV18" s="445">
        <v>1940955</v>
      </c>
      <c r="BW18" s="446"/>
      <c r="BX18" s="446"/>
      <c r="BY18" s="446"/>
      <c r="BZ18" s="446"/>
      <c r="CA18" s="446"/>
      <c r="CB18" s="446"/>
      <c r="CC18" s="447"/>
      <c r="CD18" s="180"/>
      <c r="CE18" s="443"/>
      <c r="CF18" s="443"/>
      <c r="CG18" s="443"/>
      <c r="CH18" s="443"/>
      <c r="CI18" s="443"/>
      <c r="CJ18" s="443"/>
      <c r="CK18" s="443"/>
      <c r="CL18" s="443"/>
      <c r="CM18" s="443"/>
      <c r="CN18" s="443"/>
      <c r="CO18" s="443"/>
      <c r="CP18" s="443"/>
      <c r="CQ18" s="443"/>
      <c r="CR18" s="443"/>
      <c r="CS18" s="444"/>
      <c r="CT18" s="415"/>
      <c r="CU18" s="416"/>
      <c r="CV18" s="416"/>
      <c r="CW18" s="416"/>
      <c r="CX18" s="416"/>
      <c r="CY18" s="416"/>
      <c r="CZ18" s="416"/>
      <c r="DA18" s="417"/>
      <c r="DB18" s="415"/>
      <c r="DC18" s="416"/>
      <c r="DD18" s="416"/>
      <c r="DE18" s="416"/>
      <c r="DF18" s="416"/>
      <c r="DG18" s="416"/>
      <c r="DH18" s="416"/>
      <c r="DI18" s="417"/>
      <c r="DJ18" s="165"/>
      <c r="DK18" s="165"/>
      <c r="DL18" s="165"/>
      <c r="DM18" s="165"/>
      <c r="DN18" s="165"/>
      <c r="DO18" s="165"/>
    </row>
    <row r="19" spans="1:119" ht="18.75" customHeight="1" thickBot="1" x14ac:dyDescent="0.25">
      <c r="A19" s="166"/>
      <c r="B19" s="507" t="s">
        <v>152</v>
      </c>
      <c r="C19" s="508"/>
      <c r="D19" s="508"/>
      <c r="E19" s="509"/>
      <c r="F19" s="509"/>
      <c r="G19" s="509"/>
      <c r="H19" s="509"/>
      <c r="I19" s="509"/>
      <c r="J19" s="509"/>
      <c r="K19" s="509"/>
      <c r="L19" s="515">
        <v>35</v>
      </c>
      <c r="M19" s="515"/>
      <c r="N19" s="515"/>
      <c r="O19" s="515"/>
      <c r="P19" s="515"/>
      <c r="Q19" s="515"/>
      <c r="R19" s="516"/>
      <c r="S19" s="516"/>
      <c r="T19" s="516"/>
      <c r="U19" s="516"/>
      <c r="V19" s="517"/>
      <c r="W19" s="524"/>
      <c r="X19" s="525"/>
      <c r="Y19" s="525"/>
      <c r="Z19" s="525"/>
      <c r="AA19" s="525"/>
      <c r="AB19" s="525"/>
      <c r="AC19" s="528"/>
      <c r="AD19" s="528"/>
      <c r="AE19" s="528"/>
      <c r="AF19" s="528"/>
      <c r="AG19" s="528"/>
      <c r="AH19" s="528"/>
      <c r="AI19" s="528"/>
      <c r="AJ19" s="528"/>
      <c r="AK19" s="528"/>
      <c r="AL19" s="529"/>
      <c r="AM19" s="514"/>
      <c r="AN19" s="419"/>
      <c r="AO19" s="419"/>
      <c r="AP19" s="419"/>
      <c r="AQ19" s="419"/>
      <c r="AR19" s="419"/>
      <c r="AS19" s="419"/>
      <c r="AT19" s="420"/>
      <c r="AU19" s="502"/>
      <c r="AV19" s="503"/>
      <c r="AW19" s="503"/>
      <c r="AX19" s="503"/>
      <c r="AY19" s="425" t="s">
        <v>153</v>
      </c>
      <c r="AZ19" s="426"/>
      <c r="BA19" s="426"/>
      <c r="BB19" s="426"/>
      <c r="BC19" s="426"/>
      <c r="BD19" s="426"/>
      <c r="BE19" s="426"/>
      <c r="BF19" s="426"/>
      <c r="BG19" s="426"/>
      <c r="BH19" s="426"/>
      <c r="BI19" s="426"/>
      <c r="BJ19" s="426"/>
      <c r="BK19" s="426"/>
      <c r="BL19" s="426"/>
      <c r="BM19" s="427"/>
      <c r="BN19" s="445">
        <v>3019290</v>
      </c>
      <c r="BO19" s="446"/>
      <c r="BP19" s="446"/>
      <c r="BQ19" s="446"/>
      <c r="BR19" s="446"/>
      <c r="BS19" s="446"/>
      <c r="BT19" s="446"/>
      <c r="BU19" s="447"/>
      <c r="BV19" s="445">
        <v>3151110</v>
      </c>
      <c r="BW19" s="446"/>
      <c r="BX19" s="446"/>
      <c r="BY19" s="446"/>
      <c r="BZ19" s="446"/>
      <c r="CA19" s="446"/>
      <c r="CB19" s="446"/>
      <c r="CC19" s="447"/>
      <c r="CD19" s="180"/>
      <c r="CE19" s="443"/>
      <c r="CF19" s="443"/>
      <c r="CG19" s="443"/>
      <c r="CH19" s="443"/>
      <c r="CI19" s="443"/>
      <c r="CJ19" s="443"/>
      <c r="CK19" s="443"/>
      <c r="CL19" s="443"/>
      <c r="CM19" s="443"/>
      <c r="CN19" s="443"/>
      <c r="CO19" s="443"/>
      <c r="CP19" s="443"/>
      <c r="CQ19" s="443"/>
      <c r="CR19" s="443"/>
      <c r="CS19" s="444"/>
      <c r="CT19" s="415"/>
      <c r="CU19" s="416"/>
      <c r="CV19" s="416"/>
      <c r="CW19" s="416"/>
      <c r="CX19" s="416"/>
      <c r="CY19" s="416"/>
      <c r="CZ19" s="416"/>
      <c r="DA19" s="417"/>
      <c r="DB19" s="415"/>
      <c r="DC19" s="416"/>
      <c r="DD19" s="416"/>
      <c r="DE19" s="416"/>
      <c r="DF19" s="416"/>
      <c r="DG19" s="416"/>
      <c r="DH19" s="416"/>
      <c r="DI19" s="417"/>
      <c r="DJ19" s="165"/>
      <c r="DK19" s="165"/>
      <c r="DL19" s="165"/>
      <c r="DM19" s="165"/>
      <c r="DN19" s="165"/>
      <c r="DO19" s="165"/>
    </row>
    <row r="20" spans="1:119" ht="18.75" customHeight="1" thickBot="1" x14ac:dyDescent="0.25">
      <c r="A20" s="166"/>
      <c r="B20" s="507" t="s">
        <v>154</v>
      </c>
      <c r="C20" s="508"/>
      <c r="D20" s="508"/>
      <c r="E20" s="509"/>
      <c r="F20" s="509"/>
      <c r="G20" s="509"/>
      <c r="H20" s="509"/>
      <c r="I20" s="509"/>
      <c r="J20" s="509"/>
      <c r="K20" s="509"/>
      <c r="L20" s="515">
        <v>1224</v>
      </c>
      <c r="M20" s="515"/>
      <c r="N20" s="515"/>
      <c r="O20" s="515"/>
      <c r="P20" s="515"/>
      <c r="Q20" s="515"/>
      <c r="R20" s="516"/>
      <c r="S20" s="516"/>
      <c r="T20" s="516"/>
      <c r="U20" s="516"/>
      <c r="V20" s="517"/>
      <c r="W20" s="526"/>
      <c r="X20" s="527"/>
      <c r="Y20" s="527"/>
      <c r="Z20" s="527"/>
      <c r="AA20" s="527"/>
      <c r="AB20" s="527"/>
      <c r="AC20" s="518"/>
      <c r="AD20" s="518"/>
      <c r="AE20" s="518"/>
      <c r="AF20" s="518"/>
      <c r="AG20" s="518"/>
      <c r="AH20" s="518"/>
      <c r="AI20" s="518"/>
      <c r="AJ20" s="518"/>
      <c r="AK20" s="518"/>
      <c r="AL20" s="519"/>
      <c r="AM20" s="520"/>
      <c r="AN20" s="492"/>
      <c r="AO20" s="492"/>
      <c r="AP20" s="492"/>
      <c r="AQ20" s="492"/>
      <c r="AR20" s="492"/>
      <c r="AS20" s="492"/>
      <c r="AT20" s="493"/>
      <c r="AU20" s="521"/>
      <c r="AV20" s="522"/>
      <c r="AW20" s="522"/>
      <c r="AX20" s="523"/>
      <c r="AY20" s="425"/>
      <c r="AZ20" s="426"/>
      <c r="BA20" s="426"/>
      <c r="BB20" s="426"/>
      <c r="BC20" s="426"/>
      <c r="BD20" s="426"/>
      <c r="BE20" s="426"/>
      <c r="BF20" s="426"/>
      <c r="BG20" s="426"/>
      <c r="BH20" s="426"/>
      <c r="BI20" s="426"/>
      <c r="BJ20" s="426"/>
      <c r="BK20" s="426"/>
      <c r="BL20" s="426"/>
      <c r="BM20" s="427"/>
      <c r="BN20" s="445"/>
      <c r="BO20" s="446"/>
      <c r="BP20" s="446"/>
      <c r="BQ20" s="446"/>
      <c r="BR20" s="446"/>
      <c r="BS20" s="446"/>
      <c r="BT20" s="446"/>
      <c r="BU20" s="447"/>
      <c r="BV20" s="445"/>
      <c r="BW20" s="446"/>
      <c r="BX20" s="446"/>
      <c r="BY20" s="446"/>
      <c r="BZ20" s="446"/>
      <c r="CA20" s="446"/>
      <c r="CB20" s="446"/>
      <c r="CC20" s="447"/>
      <c r="CD20" s="180"/>
      <c r="CE20" s="443"/>
      <c r="CF20" s="443"/>
      <c r="CG20" s="443"/>
      <c r="CH20" s="443"/>
      <c r="CI20" s="443"/>
      <c r="CJ20" s="443"/>
      <c r="CK20" s="443"/>
      <c r="CL20" s="443"/>
      <c r="CM20" s="443"/>
      <c r="CN20" s="443"/>
      <c r="CO20" s="443"/>
      <c r="CP20" s="443"/>
      <c r="CQ20" s="443"/>
      <c r="CR20" s="443"/>
      <c r="CS20" s="444"/>
      <c r="CT20" s="415"/>
      <c r="CU20" s="416"/>
      <c r="CV20" s="416"/>
      <c r="CW20" s="416"/>
      <c r="CX20" s="416"/>
      <c r="CY20" s="416"/>
      <c r="CZ20" s="416"/>
      <c r="DA20" s="417"/>
      <c r="DB20" s="415"/>
      <c r="DC20" s="416"/>
      <c r="DD20" s="416"/>
      <c r="DE20" s="416"/>
      <c r="DF20" s="416"/>
      <c r="DG20" s="416"/>
      <c r="DH20" s="416"/>
      <c r="DI20" s="417"/>
      <c r="DJ20" s="165"/>
      <c r="DK20" s="165"/>
      <c r="DL20" s="165"/>
      <c r="DM20" s="165"/>
      <c r="DN20" s="165"/>
      <c r="DO20" s="165"/>
    </row>
    <row r="21" spans="1:119" ht="18.75" customHeight="1" x14ac:dyDescent="0.2">
      <c r="A21" s="166"/>
      <c r="B21" s="504" t="s">
        <v>155</v>
      </c>
      <c r="C21" s="505"/>
      <c r="D21" s="505"/>
      <c r="E21" s="505"/>
      <c r="F21" s="505"/>
      <c r="G21" s="505"/>
      <c r="H21" s="505"/>
      <c r="I21" s="505"/>
      <c r="J21" s="505"/>
      <c r="K21" s="505"/>
      <c r="L21" s="505"/>
      <c r="M21" s="505"/>
      <c r="N21" s="505"/>
      <c r="O21" s="505"/>
      <c r="P21" s="505"/>
      <c r="Q21" s="505"/>
      <c r="R21" s="505"/>
      <c r="S21" s="505"/>
      <c r="T21" s="505"/>
      <c r="U21" s="505"/>
      <c r="V21" s="505"/>
      <c r="W21" s="505"/>
      <c r="X21" s="505"/>
      <c r="Y21" s="505"/>
      <c r="Z21" s="505"/>
      <c r="AA21" s="505"/>
      <c r="AB21" s="505"/>
      <c r="AC21" s="505"/>
      <c r="AD21" s="505"/>
      <c r="AE21" s="505"/>
      <c r="AF21" s="505"/>
      <c r="AG21" s="505"/>
      <c r="AH21" s="505"/>
      <c r="AI21" s="505"/>
      <c r="AJ21" s="505"/>
      <c r="AK21" s="505"/>
      <c r="AL21" s="505"/>
      <c r="AM21" s="505"/>
      <c r="AN21" s="505"/>
      <c r="AO21" s="505"/>
      <c r="AP21" s="505"/>
      <c r="AQ21" s="505"/>
      <c r="AR21" s="505"/>
      <c r="AS21" s="505"/>
      <c r="AT21" s="505"/>
      <c r="AU21" s="505"/>
      <c r="AV21" s="505"/>
      <c r="AW21" s="505"/>
      <c r="AX21" s="506"/>
      <c r="AY21" s="425"/>
      <c r="AZ21" s="426"/>
      <c r="BA21" s="426"/>
      <c r="BB21" s="426"/>
      <c r="BC21" s="426"/>
      <c r="BD21" s="426"/>
      <c r="BE21" s="426"/>
      <c r="BF21" s="426"/>
      <c r="BG21" s="426"/>
      <c r="BH21" s="426"/>
      <c r="BI21" s="426"/>
      <c r="BJ21" s="426"/>
      <c r="BK21" s="426"/>
      <c r="BL21" s="426"/>
      <c r="BM21" s="427"/>
      <c r="BN21" s="445"/>
      <c r="BO21" s="446"/>
      <c r="BP21" s="446"/>
      <c r="BQ21" s="446"/>
      <c r="BR21" s="446"/>
      <c r="BS21" s="446"/>
      <c r="BT21" s="446"/>
      <c r="BU21" s="447"/>
      <c r="BV21" s="445"/>
      <c r="BW21" s="446"/>
      <c r="BX21" s="446"/>
      <c r="BY21" s="446"/>
      <c r="BZ21" s="446"/>
      <c r="CA21" s="446"/>
      <c r="CB21" s="446"/>
      <c r="CC21" s="447"/>
      <c r="CD21" s="180"/>
      <c r="CE21" s="443"/>
      <c r="CF21" s="443"/>
      <c r="CG21" s="443"/>
      <c r="CH21" s="443"/>
      <c r="CI21" s="443"/>
      <c r="CJ21" s="443"/>
      <c r="CK21" s="443"/>
      <c r="CL21" s="443"/>
      <c r="CM21" s="443"/>
      <c r="CN21" s="443"/>
      <c r="CO21" s="443"/>
      <c r="CP21" s="443"/>
      <c r="CQ21" s="443"/>
      <c r="CR21" s="443"/>
      <c r="CS21" s="444"/>
      <c r="CT21" s="415"/>
      <c r="CU21" s="416"/>
      <c r="CV21" s="416"/>
      <c r="CW21" s="416"/>
      <c r="CX21" s="416"/>
      <c r="CY21" s="416"/>
      <c r="CZ21" s="416"/>
      <c r="DA21" s="417"/>
      <c r="DB21" s="415"/>
      <c r="DC21" s="416"/>
      <c r="DD21" s="416"/>
      <c r="DE21" s="416"/>
      <c r="DF21" s="416"/>
      <c r="DG21" s="416"/>
      <c r="DH21" s="416"/>
      <c r="DI21" s="417"/>
      <c r="DJ21" s="165"/>
      <c r="DK21" s="165"/>
      <c r="DL21" s="165"/>
      <c r="DM21" s="165"/>
      <c r="DN21" s="165"/>
      <c r="DO21" s="165"/>
    </row>
    <row r="22" spans="1:119" ht="18.75" customHeight="1" thickBot="1" x14ac:dyDescent="0.25">
      <c r="A22" s="166"/>
      <c r="B22" s="474" t="s">
        <v>156</v>
      </c>
      <c r="C22" s="475"/>
      <c r="D22" s="476"/>
      <c r="E22" s="483" t="s">
        <v>1</v>
      </c>
      <c r="F22" s="458"/>
      <c r="G22" s="458"/>
      <c r="H22" s="458"/>
      <c r="I22" s="458"/>
      <c r="J22" s="458"/>
      <c r="K22" s="459"/>
      <c r="L22" s="483" t="s">
        <v>157</v>
      </c>
      <c r="M22" s="458"/>
      <c r="N22" s="458"/>
      <c r="O22" s="458"/>
      <c r="P22" s="459"/>
      <c r="Q22" s="468" t="s">
        <v>158</v>
      </c>
      <c r="R22" s="469"/>
      <c r="S22" s="469"/>
      <c r="T22" s="469"/>
      <c r="U22" s="469"/>
      <c r="V22" s="484"/>
      <c r="W22" s="486" t="s">
        <v>159</v>
      </c>
      <c r="X22" s="475"/>
      <c r="Y22" s="476"/>
      <c r="Z22" s="483" t="s">
        <v>1</v>
      </c>
      <c r="AA22" s="458"/>
      <c r="AB22" s="458"/>
      <c r="AC22" s="458"/>
      <c r="AD22" s="458"/>
      <c r="AE22" s="458"/>
      <c r="AF22" s="458"/>
      <c r="AG22" s="459"/>
      <c r="AH22" s="457" t="s">
        <v>160</v>
      </c>
      <c r="AI22" s="458"/>
      <c r="AJ22" s="458"/>
      <c r="AK22" s="458"/>
      <c r="AL22" s="459"/>
      <c r="AM22" s="457" t="s">
        <v>161</v>
      </c>
      <c r="AN22" s="463"/>
      <c r="AO22" s="463"/>
      <c r="AP22" s="463"/>
      <c r="AQ22" s="463"/>
      <c r="AR22" s="464"/>
      <c r="AS22" s="468" t="s">
        <v>158</v>
      </c>
      <c r="AT22" s="469"/>
      <c r="AU22" s="469"/>
      <c r="AV22" s="469"/>
      <c r="AW22" s="469"/>
      <c r="AX22" s="470"/>
      <c r="AY22" s="412"/>
      <c r="AZ22" s="413"/>
      <c r="BA22" s="413"/>
      <c r="BB22" s="413"/>
      <c r="BC22" s="413"/>
      <c r="BD22" s="413"/>
      <c r="BE22" s="413"/>
      <c r="BF22" s="413"/>
      <c r="BG22" s="413"/>
      <c r="BH22" s="413"/>
      <c r="BI22" s="413"/>
      <c r="BJ22" s="413"/>
      <c r="BK22" s="413"/>
      <c r="BL22" s="413"/>
      <c r="BM22" s="414"/>
      <c r="BN22" s="448"/>
      <c r="BO22" s="449"/>
      <c r="BP22" s="449"/>
      <c r="BQ22" s="449"/>
      <c r="BR22" s="449"/>
      <c r="BS22" s="449"/>
      <c r="BT22" s="449"/>
      <c r="BU22" s="450"/>
      <c r="BV22" s="448"/>
      <c r="BW22" s="449"/>
      <c r="BX22" s="449"/>
      <c r="BY22" s="449"/>
      <c r="BZ22" s="449"/>
      <c r="CA22" s="449"/>
      <c r="CB22" s="449"/>
      <c r="CC22" s="450"/>
      <c r="CD22" s="180"/>
      <c r="CE22" s="443"/>
      <c r="CF22" s="443"/>
      <c r="CG22" s="443"/>
      <c r="CH22" s="443"/>
      <c r="CI22" s="443"/>
      <c r="CJ22" s="443"/>
      <c r="CK22" s="443"/>
      <c r="CL22" s="443"/>
      <c r="CM22" s="443"/>
      <c r="CN22" s="443"/>
      <c r="CO22" s="443"/>
      <c r="CP22" s="443"/>
      <c r="CQ22" s="443"/>
      <c r="CR22" s="443"/>
      <c r="CS22" s="444"/>
      <c r="CT22" s="415"/>
      <c r="CU22" s="416"/>
      <c r="CV22" s="416"/>
      <c r="CW22" s="416"/>
      <c r="CX22" s="416"/>
      <c r="CY22" s="416"/>
      <c r="CZ22" s="416"/>
      <c r="DA22" s="417"/>
      <c r="DB22" s="415"/>
      <c r="DC22" s="416"/>
      <c r="DD22" s="416"/>
      <c r="DE22" s="416"/>
      <c r="DF22" s="416"/>
      <c r="DG22" s="416"/>
      <c r="DH22" s="416"/>
      <c r="DI22" s="417"/>
      <c r="DJ22" s="165"/>
      <c r="DK22" s="165"/>
      <c r="DL22" s="165"/>
      <c r="DM22" s="165"/>
      <c r="DN22" s="165"/>
      <c r="DO22" s="165"/>
    </row>
    <row r="23" spans="1:119" ht="18.75" customHeight="1" x14ac:dyDescent="0.2">
      <c r="A23" s="166"/>
      <c r="B23" s="477"/>
      <c r="C23" s="478"/>
      <c r="D23" s="479"/>
      <c r="E23" s="460"/>
      <c r="F23" s="461"/>
      <c r="G23" s="461"/>
      <c r="H23" s="461"/>
      <c r="I23" s="461"/>
      <c r="J23" s="461"/>
      <c r="K23" s="462"/>
      <c r="L23" s="460"/>
      <c r="M23" s="461"/>
      <c r="N23" s="461"/>
      <c r="O23" s="461"/>
      <c r="P23" s="462"/>
      <c r="Q23" s="471"/>
      <c r="R23" s="472"/>
      <c r="S23" s="472"/>
      <c r="T23" s="472"/>
      <c r="U23" s="472"/>
      <c r="V23" s="485"/>
      <c r="W23" s="487"/>
      <c r="X23" s="478"/>
      <c r="Y23" s="479"/>
      <c r="Z23" s="460"/>
      <c r="AA23" s="461"/>
      <c r="AB23" s="461"/>
      <c r="AC23" s="461"/>
      <c r="AD23" s="461"/>
      <c r="AE23" s="461"/>
      <c r="AF23" s="461"/>
      <c r="AG23" s="462"/>
      <c r="AH23" s="460"/>
      <c r="AI23" s="461"/>
      <c r="AJ23" s="461"/>
      <c r="AK23" s="461"/>
      <c r="AL23" s="462"/>
      <c r="AM23" s="465"/>
      <c r="AN23" s="466"/>
      <c r="AO23" s="466"/>
      <c r="AP23" s="466"/>
      <c r="AQ23" s="466"/>
      <c r="AR23" s="467"/>
      <c r="AS23" s="471"/>
      <c r="AT23" s="472"/>
      <c r="AU23" s="472"/>
      <c r="AV23" s="472"/>
      <c r="AW23" s="472"/>
      <c r="AX23" s="473"/>
      <c r="AY23" s="437" t="s">
        <v>162</v>
      </c>
      <c r="AZ23" s="438"/>
      <c r="BA23" s="438"/>
      <c r="BB23" s="438"/>
      <c r="BC23" s="438"/>
      <c r="BD23" s="438"/>
      <c r="BE23" s="438"/>
      <c r="BF23" s="438"/>
      <c r="BG23" s="438"/>
      <c r="BH23" s="438"/>
      <c r="BI23" s="438"/>
      <c r="BJ23" s="438"/>
      <c r="BK23" s="438"/>
      <c r="BL23" s="438"/>
      <c r="BM23" s="439"/>
      <c r="BN23" s="445">
        <v>3355166</v>
      </c>
      <c r="BO23" s="446"/>
      <c r="BP23" s="446"/>
      <c r="BQ23" s="446"/>
      <c r="BR23" s="446"/>
      <c r="BS23" s="446"/>
      <c r="BT23" s="446"/>
      <c r="BU23" s="447"/>
      <c r="BV23" s="445">
        <v>3367321</v>
      </c>
      <c r="BW23" s="446"/>
      <c r="BX23" s="446"/>
      <c r="BY23" s="446"/>
      <c r="BZ23" s="446"/>
      <c r="CA23" s="446"/>
      <c r="CB23" s="446"/>
      <c r="CC23" s="447"/>
      <c r="CD23" s="180"/>
      <c r="CE23" s="443"/>
      <c r="CF23" s="443"/>
      <c r="CG23" s="443"/>
      <c r="CH23" s="443"/>
      <c r="CI23" s="443"/>
      <c r="CJ23" s="443"/>
      <c r="CK23" s="443"/>
      <c r="CL23" s="443"/>
      <c r="CM23" s="443"/>
      <c r="CN23" s="443"/>
      <c r="CO23" s="443"/>
      <c r="CP23" s="443"/>
      <c r="CQ23" s="443"/>
      <c r="CR23" s="443"/>
      <c r="CS23" s="444"/>
      <c r="CT23" s="415"/>
      <c r="CU23" s="416"/>
      <c r="CV23" s="416"/>
      <c r="CW23" s="416"/>
      <c r="CX23" s="416"/>
      <c r="CY23" s="416"/>
      <c r="CZ23" s="416"/>
      <c r="DA23" s="417"/>
      <c r="DB23" s="415"/>
      <c r="DC23" s="416"/>
      <c r="DD23" s="416"/>
      <c r="DE23" s="416"/>
      <c r="DF23" s="416"/>
      <c r="DG23" s="416"/>
      <c r="DH23" s="416"/>
      <c r="DI23" s="417"/>
      <c r="DJ23" s="165"/>
      <c r="DK23" s="165"/>
      <c r="DL23" s="165"/>
      <c r="DM23" s="165"/>
      <c r="DN23" s="165"/>
      <c r="DO23" s="165"/>
    </row>
    <row r="24" spans="1:119" ht="18.75" customHeight="1" thickBot="1" x14ac:dyDescent="0.25">
      <c r="A24" s="166"/>
      <c r="B24" s="477"/>
      <c r="C24" s="478"/>
      <c r="D24" s="479"/>
      <c r="E24" s="418" t="s">
        <v>163</v>
      </c>
      <c r="F24" s="419"/>
      <c r="G24" s="419"/>
      <c r="H24" s="419"/>
      <c r="I24" s="419"/>
      <c r="J24" s="419"/>
      <c r="K24" s="420"/>
      <c r="L24" s="421">
        <v>1</v>
      </c>
      <c r="M24" s="422"/>
      <c r="N24" s="422"/>
      <c r="O24" s="422"/>
      <c r="P24" s="423"/>
      <c r="Q24" s="421">
        <v>8200</v>
      </c>
      <c r="R24" s="422"/>
      <c r="S24" s="422"/>
      <c r="T24" s="422"/>
      <c r="U24" s="422"/>
      <c r="V24" s="423"/>
      <c r="W24" s="487"/>
      <c r="X24" s="478"/>
      <c r="Y24" s="479"/>
      <c r="Z24" s="418" t="s">
        <v>164</v>
      </c>
      <c r="AA24" s="419"/>
      <c r="AB24" s="419"/>
      <c r="AC24" s="419"/>
      <c r="AD24" s="419"/>
      <c r="AE24" s="419"/>
      <c r="AF24" s="419"/>
      <c r="AG24" s="420"/>
      <c r="AH24" s="421">
        <v>71</v>
      </c>
      <c r="AI24" s="422"/>
      <c r="AJ24" s="422"/>
      <c r="AK24" s="422"/>
      <c r="AL24" s="423"/>
      <c r="AM24" s="421">
        <v>195037</v>
      </c>
      <c r="AN24" s="422"/>
      <c r="AO24" s="422"/>
      <c r="AP24" s="422"/>
      <c r="AQ24" s="422"/>
      <c r="AR24" s="423"/>
      <c r="AS24" s="421">
        <v>2747</v>
      </c>
      <c r="AT24" s="422"/>
      <c r="AU24" s="422"/>
      <c r="AV24" s="422"/>
      <c r="AW24" s="422"/>
      <c r="AX24" s="424"/>
      <c r="AY24" s="412" t="s">
        <v>165</v>
      </c>
      <c r="AZ24" s="413"/>
      <c r="BA24" s="413"/>
      <c r="BB24" s="413"/>
      <c r="BC24" s="413"/>
      <c r="BD24" s="413"/>
      <c r="BE24" s="413"/>
      <c r="BF24" s="413"/>
      <c r="BG24" s="413"/>
      <c r="BH24" s="413"/>
      <c r="BI24" s="413"/>
      <c r="BJ24" s="413"/>
      <c r="BK24" s="413"/>
      <c r="BL24" s="413"/>
      <c r="BM24" s="414"/>
      <c r="BN24" s="445">
        <v>2652956</v>
      </c>
      <c r="BO24" s="446"/>
      <c r="BP24" s="446"/>
      <c r="BQ24" s="446"/>
      <c r="BR24" s="446"/>
      <c r="BS24" s="446"/>
      <c r="BT24" s="446"/>
      <c r="BU24" s="447"/>
      <c r="BV24" s="445">
        <v>2502643</v>
      </c>
      <c r="BW24" s="446"/>
      <c r="BX24" s="446"/>
      <c r="BY24" s="446"/>
      <c r="BZ24" s="446"/>
      <c r="CA24" s="446"/>
      <c r="CB24" s="446"/>
      <c r="CC24" s="447"/>
      <c r="CD24" s="180"/>
      <c r="CE24" s="443"/>
      <c r="CF24" s="443"/>
      <c r="CG24" s="443"/>
      <c r="CH24" s="443"/>
      <c r="CI24" s="443"/>
      <c r="CJ24" s="443"/>
      <c r="CK24" s="443"/>
      <c r="CL24" s="443"/>
      <c r="CM24" s="443"/>
      <c r="CN24" s="443"/>
      <c r="CO24" s="443"/>
      <c r="CP24" s="443"/>
      <c r="CQ24" s="443"/>
      <c r="CR24" s="443"/>
      <c r="CS24" s="444"/>
      <c r="CT24" s="415"/>
      <c r="CU24" s="416"/>
      <c r="CV24" s="416"/>
      <c r="CW24" s="416"/>
      <c r="CX24" s="416"/>
      <c r="CY24" s="416"/>
      <c r="CZ24" s="416"/>
      <c r="DA24" s="417"/>
      <c r="DB24" s="415"/>
      <c r="DC24" s="416"/>
      <c r="DD24" s="416"/>
      <c r="DE24" s="416"/>
      <c r="DF24" s="416"/>
      <c r="DG24" s="416"/>
      <c r="DH24" s="416"/>
      <c r="DI24" s="417"/>
      <c r="DJ24" s="165"/>
      <c r="DK24" s="165"/>
      <c r="DL24" s="165"/>
      <c r="DM24" s="165"/>
      <c r="DN24" s="165"/>
      <c r="DO24" s="165"/>
    </row>
    <row r="25" spans="1:119" s="165" customFormat="1" ht="18.75" customHeight="1" x14ac:dyDescent="0.2">
      <c r="A25" s="166"/>
      <c r="B25" s="477"/>
      <c r="C25" s="478"/>
      <c r="D25" s="479"/>
      <c r="E25" s="418" t="s">
        <v>166</v>
      </c>
      <c r="F25" s="419"/>
      <c r="G25" s="419"/>
      <c r="H25" s="419"/>
      <c r="I25" s="419"/>
      <c r="J25" s="419"/>
      <c r="K25" s="420"/>
      <c r="L25" s="421">
        <v>1</v>
      </c>
      <c r="M25" s="422"/>
      <c r="N25" s="422"/>
      <c r="O25" s="422"/>
      <c r="P25" s="423"/>
      <c r="Q25" s="421">
        <v>6200</v>
      </c>
      <c r="R25" s="422"/>
      <c r="S25" s="422"/>
      <c r="T25" s="422"/>
      <c r="U25" s="422"/>
      <c r="V25" s="423"/>
      <c r="W25" s="487"/>
      <c r="X25" s="478"/>
      <c r="Y25" s="479"/>
      <c r="Z25" s="418" t="s">
        <v>167</v>
      </c>
      <c r="AA25" s="419"/>
      <c r="AB25" s="419"/>
      <c r="AC25" s="419"/>
      <c r="AD25" s="419"/>
      <c r="AE25" s="419"/>
      <c r="AF25" s="419"/>
      <c r="AG25" s="420"/>
      <c r="AH25" s="421" t="s">
        <v>168</v>
      </c>
      <c r="AI25" s="422"/>
      <c r="AJ25" s="422"/>
      <c r="AK25" s="422"/>
      <c r="AL25" s="423"/>
      <c r="AM25" s="421" t="s">
        <v>124</v>
      </c>
      <c r="AN25" s="422"/>
      <c r="AO25" s="422"/>
      <c r="AP25" s="422"/>
      <c r="AQ25" s="422"/>
      <c r="AR25" s="423"/>
      <c r="AS25" s="421" t="s">
        <v>168</v>
      </c>
      <c r="AT25" s="422"/>
      <c r="AU25" s="422"/>
      <c r="AV25" s="422"/>
      <c r="AW25" s="422"/>
      <c r="AX25" s="424"/>
      <c r="AY25" s="437" t="s">
        <v>169</v>
      </c>
      <c r="AZ25" s="438"/>
      <c r="BA25" s="438"/>
      <c r="BB25" s="438"/>
      <c r="BC25" s="438"/>
      <c r="BD25" s="438"/>
      <c r="BE25" s="438"/>
      <c r="BF25" s="438"/>
      <c r="BG25" s="438"/>
      <c r="BH25" s="438"/>
      <c r="BI25" s="438"/>
      <c r="BJ25" s="438"/>
      <c r="BK25" s="438"/>
      <c r="BL25" s="438"/>
      <c r="BM25" s="439"/>
      <c r="BN25" s="440">
        <v>26728</v>
      </c>
      <c r="BO25" s="441"/>
      <c r="BP25" s="441"/>
      <c r="BQ25" s="441"/>
      <c r="BR25" s="441"/>
      <c r="BS25" s="441"/>
      <c r="BT25" s="441"/>
      <c r="BU25" s="442"/>
      <c r="BV25" s="440">
        <v>16255</v>
      </c>
      <c r="BW25" s="441"/>
      <c r="BX25" s="441"/>
      <c r="BY25" s="441"/>
      <c r="BZ25" s="441"/>
      <c r="CA25" s="441"/>
      <c r="CB25" s="441"/>
      <c r="CC25" s="442"/>
      <c r="CD25" s="180"/>
      <c r="CE25" s="443"/>
      <c r="CF25" s="443"/>
      <c r="CG25" s="443"/>
      <c r="CH25" s="443"/>
      <c r="CI25" s="443"/>
      <c r="CJ25" s="443"/>
      <c r="CK25" s="443"/>
      <c r="CL25" s="443"/>
      <c r="CM25" s="443"/>
      <c r="CN25" s="443"/>
      <c r="CO25" s="443"/>
      <c r="CP25" s="443"/>
      <c r="CQ25" s="443"/>
      <c r="CR25" s="443"/>
      <c r="CS25" s="444"/>
      <c r="CT25" s="415"/>
      <c r="CU25" s="416"/>
      <c r="CV25" s="416"/>
      <c r="CW25" s="416"/>
      <c r="CX25" s="416"/>
      <c r="CY25" s="416"/>
      <c r="CZ25" s="416"/>
      <c r="DA25" s="417"/>
      <c r="DB25" s="415"/>
      <c r="DC25" s="416"/>
      <c r="DD25" s="416"/>
      <c r="DE25" s="416"/>
      <c r="DF25" s="416"/>
      <c r="DG25" s="416"/>
      <c r="DH25" s="416"/>
      <c r="DI25" s="417"/>
    </row>
    <row r="26" spans="1:119" s="165" customFormat="1" ht="18.75" customHeight="1" x14ac:dyDescent="0.2">
      <c r="A26" s="166"/>
      <c r="B26" s="477"/>
      <c r="C26" s="478"/>
      <c r="D26" s="479"/>
      <c r="E26" s="418" t="s">
        <v>170</v>
      </c>
      <c r="F26" s="419"/>
      <c r="G26" s="419"/>
      <c r="H26" s="419"/>
      <c r="I26" s="419"/>
      <c r="J26" s="419"/>
      <c r="K26" s="420"/>
      <c r="L26" s="421">
        <v>1</v>
      </c>
      <c r="M26" s="422"/>
      <c r="N26" s="422"/>
      <c r="O26" s="422"/>
      <c r="P26" s="423"/>
      <c r="Q26" s="421">
        <v>5750</v>
      </c>
      <c r="R26" s="422"/>
      <c r="S26" s="422"/>
      <c r="T26" s="422"/>
      <c r="U26" s="422"/>
      <c r="V26" s="423"/>
      <c r="W26" s="487"/>
      <c r="X26" s="478"/>
      <c r="Y26" s="479"/>
      <c r="Z26" s="418" t="s">
        <v>171</v>
      </c>
      <c r="AA26" s="500"/>
      <c r="AB26" s="500"/>
      <c r="AC26" s="500"/>
      <c r="AD26" s="500"/>
      <c r="AE26" s="500"/>
      <c r="AF26" s="500"/>
      <c r="AG26" s="501"/>
      <c r="AH26" s="421">
        <v>6</v>
      </c>
      <c r="AI26" s="422"/>
      <c r="AJ26" s="422"/>
      <c r="AK26" s="422"/>
      <c r="AL26" s="423"/>
      <c r="AM26" s="421">
        <v>15696</v>
      </c>
      <c r="AN26" s="422"/>
      <c r="AO26" s="422"/>
      <c r="AP26" s="422"/>
      <c r="AQ26" s="422"/>
      <c r="AR26" s="423"/>
      <c r="AS26" s="421">
        <v>2616</v>
      </c>
      <c r="AT26" s="422"/>
      <c r="AU26" s="422"/>
      <c r="AV26" s="422"/>
      <c r="AW26" s="422"/>
      <c r="AX26" s="424"/>
      <c r="AY26" s="454" t="s">
        <v>172</v>
      </c>
      <c r="AZ26" s="455"/>
      <c r="BA26" s="455"/>
      <c r="BB26" s="455"/>
      <c r="BC26" s="455"/>
      <c r="BD26" s="455"/>
      <c r="BE26" s="455"/>
      <c r="BF26" s="455"/>
      <c r="BG26" s="455"/>
      <c r="BH26" s="455"/>
      <c r="BI26" s="455"/>
      <c r="BJ26" s="455"/>
      <c r="BK26" s="455"/>
      <c r="BL26" s="455"/>
      <c r="BM26" s="456"/>
      <c r="BN26" s="445" t="s">
        <v>124</v>
      </c>
      <c r="BO26" s="446"/>
      <c r="BP26" s="446"/>
      <c r="BQ26" s="446"/>
      <c r="BR26" s="446"/>
      <c r="BS26" s="446"/>
      <c r="BT26" s="446"/>
      <c r="BU26" s="447"/>
      <c r="BV26" s="445" t="s">
        <v>132</v>
      </c>
      <c r="BW26" s="446"/>
      <c r="BX26" s="446"/>
      <c r="BY26" s="446"/>
      <c r="BZ26" s="446"/>
      <c r="CA26" s="446"/>
      <c r="CB26" s="446"/>
      <c r="CC26" s="447"/>
      <c r="CD26" s="180"/>
      <c r="CE26" s="443"/>
      <c r="CF26" s="443"/>
      <c r="CG26" s="443"/>
      <c r="CH26" s="443"/>
      <c r="CI26" s="443"/>
      <c r="CJ26" s="443"/>
      <c r="CK26" s="443"/>
      <c r="CL26" s="443"/>
      <c r="CM26" s="443"/>
      <c r="CN26" s="443"/>
      <c r="CO26" s="443"/>
      <c r="CP26" s="443"/>
      <c r="CQ26" s="443"/>
      <c r="CR26" s="443"/>
      <c r="CS26" s="444"/>
      <c r="CT26" s="415"/>
      <c r="CU26" s="416"/>
      <c r="CV26" s="416"/>
      <c r="CW26" s="416"/>
      <c r="CX26" s="416"/>
      <c r="CY26" s="416"/>
      <c r="CZ26" s="416"/>
      <c r="DA26" s="417"/>
      <c r="DB26" s="415"/>
      <c r="DC26" s="416"/>
      <c r="DD26" s="416"/>
      <c r="DE26" s="416"/>
      <c r="DF26" s="416"/>
      <c r="DG26" s="416"/>
      <c r="DH26" s="416"/>
      <c r="DI26" s="417"/>
    </row>
    <row r="27" spans="1:119" ht="18.75" customHeight="1" thickBot="1" x14ac:dyDescent="0.25">
      <c r="A27" s="166"/>
      <c r="B27" s="477"/>
      <c r="C27" s="478"/>
      <c r="D27" s="479"/>
      <c r="E27" s="418" t="s">
        <v>173</v>
      </c>
      <c r="F27" s="419"/>
      <c r="G27" s="419"/>
      <c r="H27" s="419"/>
      <c r="I27" s="419"/>
      <c r="J27" s="419"/>
      <c r="K27" s="420"/>
      <c r="L27" s="421">
        <v>1</v>
      </c>
      <c r="M27" s="422"/>
      <c r="N27" s="422"/>
      <c r="O27" s="422"/>
      <c r="P27" s="423"/>
      <c r="Q27" s="421">
        <v>3100</v>
      </c>
      <c r="R27" s="422"/>
      <c r="S27" s="422"/>
      <c r="T27" s="422"/>
      <c r="U27" s="422"/>
      <c r="V27" s="423"/>
      <c r="W27" s="487"/>
      <c r="X27" s="478"/>
      <c r="Y27" s="479"/>
      <c r="Z27" s="418" t="s">
        <v>174</v>
      </c>
      <c r="AA27" s="419"/>
      <c r="AB27" s="419"/>
      <c r="AC27" s="419"/>
      <c r="AD27" s="419"/>
      <c r="AE27" s="419"/>
      <c r="AF27" s="419"/>
      <c r="AG27" s="420"/>
      <c r="AH27" s="421" t="s">
        <v>124</v>
      </c>
      <c r="AI27" s="422"/>
      <c r="AJ27" s="422"/>
      <c r="AK27" s="422"/>
      <c r="AL27" s="423"/>
      <c r="AM27" s="421" t="s">
        <v>175</v>
      </c>
      <c r="AN27" s="422"/>
      <c r="AO27" s="422"/>
      <c r="AP27" s="422"/>
      <c r="AQ27" s="422"/>
      <c r="AR27" s="423"/>
      <c r="AS27" s="421" t="s">
        <v>124</v>
      </c>
      <c r="AT27" s="422"/>
      <c r="AU27" s="422"/>
      <c r="AV27" s="422"/>
      <c r="AW27" s="422"/>
      <c r="AX27" s="424"/>
      <c r="AY27" s="451" t="s">
        <v>176</v>
      </c>
      <c r="AZ27" s="452"/>
      <c r="BA27" s="452"/>
      <c r="BB27" s="452"/>
      <c r="BC27" s="452"/>
      <c r="BD27" s="452"/>
      <c r="BE27" s="452"/>
      <c r="BF27" s="452"/>
      <c r="BG27" s="452"/>
      <c r="BH27" s="452"/>
      <c r="BI27" s="452"/>
      <c r="BJ27" s="452"/>
      <c r="BK27" s="452"/>
      <c r="BL27" s="452"/>
      <c r="BM27" s="453"/>
      <c r="BN27" s="448">
        <v>10061</v>
      </c>
      <c r="BO27" s="449"/>
      <c r="BP27" s="449"/>
      <c r="BQ27" s="449"/>
      <c r="BR27" s="449"/>
      <c r="BS27" s="449"/>
      <c r="BT27" s="449"/>
      <c r="BU27" s="450"/>
      <c r="BV27" s="448">
        <v>10060</v>
      </c>
      <c r="BW27" s="449"/>
      <c r="BX27" s="449"/>
      <c r="BY27" s="449"/>
      <c r="BZ27" s="449"/>
      <c r="CA27" s="449"/>
      <c r="CB27" s="449"/>
      <c r="CC27" s="450"/>
      <c r="CD27" s="182"/>
      <c r="CE27" s="443"/>
      <c r="CF27" s="443"/>
      <c r="CG27" s="443"/>
      <c r="CH27" s="443"/>
      <c r="CI27" s="443"/>
      <c r="CJ27" s="443"/>
      <c r="CK27" s="443"/>
      <c r="CL27" s="443"/>
      <c r="CM27" s="443"/>
      <c r="CN27" s="443"/>
      <c r="CO27" s="443"/>
      <c r="CP27" s="443"/>
      <c r="CQ27" s="443"/>
      <c r="CR27" s="443"/>
      <c r="CS27" s="444"/>
      <c r="CT27" s="415"/>
      <c r="CU27" s="416"/>
      <c r="CV27" s="416"/>
      <c r="CW27" s="416"/>
      <c r="CX27" s="416"/>
      <c r="CY27" s="416"/>
      <c r="CZ27" s="416"/>
      <c r="DA27" s="417"/>
      <c r="DB27" s="415"/>
      <c r="DC27" s="416"/>
      <c r="DD27" s="416"/>
      <c r="DE27" s="416"/>
      <c r="DF27" s="416"/>
      <c r="DG27" s="416"/>
      <c r="DH27" s="416"/>
      <c r="DI27" s="417"/>
      <c r="DJ27" s="165"/>
      <c r="DK27" s="165"/>
      <c r="DL27" s="165"/>
      <c r="DM27" s="165"/>
      <c r="DN27" s="165"/>
      <c r="DO27" s="165"/>
    </row>
    <row r="28" spans="1:119" ht="18.75" customHeight="1" x14ac:dyDescent="0.2">
      <c r="A28" s="166"/>
      <c r="B28" s="477"/>
      <c r="C28" s="478"/>
      <c r="D28" s="479"/>
      <c r="E28" s="418" t="s">
        <v>177</v>
      </c>
      <c r="F28" s="419"/>
      <c r="G28" s="419"/>
      <c r="H28" s="419"/>
      <c r="I28" s="419"/>
      <c r="J28" s="419"/>
      <c r="K28" s="420"/>
      <c r="L28" s="421">
        <v>1</v>
      </c>
      <c r="M28" s="422"/>
      <c r="N28" s="422"/>
      <c r="O28" s="422"/>
      <c r="P28" s="423"/>
      <c r="Q28" s="421">
        <v>2500</v>
      </c>
      <c r="R28" s="422"/>
      <c r="S28" s="422"/>
      <c r="T28" s="422"/>
      <c r="U28" s="422"/>
      <c r="V28" s="423"/>
      <c r="W28" s="487"/>
      <c r="X28" s="478"/>
      <c r="Y28" s="479"/>
      <c r="Z28" s="418" t="s">
        <v>178</v>
      </c>
      <c r="AA28" s="419"/>
      <c r="AB28" s="419"/>
      <c r="AC28" s="419"/>
      <c r="AD28" s="419"/>
      <c r="AE28" s="419"/>
      <c r="AF28" s="419"/>
      <c r="AG28" s="420"/>
      <c r="AH28" s="421" t="s">
        <v>124</v>
      </c>
      <c r="AI28" s="422"/>
      <c r="AJ28" s="422"/>
      <c r="AK28" s="422"/>
      <c r="AL28" s="423"/>
      <c r="AM28" s="421" t="s">
        <v>124</v>
      </c>
      <c r="AN28" s="422"/>
      <c r="AO28" s="422"/>
      <c r="AP28" s="422"/>
      <c r="AQ28" s="422"/>
      <c r="AR28" s="423"/>
      <c r="AS28" s="421" t="s">
        <v>175</v>
      </c>
      <c r="AT28" s="422"/>
      <c r="AU28" s="422"/>
      <c r="AV28" s="422"/>
      <c r="AW28" s="422"/>
      <c r="AX28" s="424"/>
      <c r="AY28" s="428" t="s">
        <v>179</v>
      </c>
      <c r="AZ28" s="429"/>
      <c r="BA28" s="429"/>
      <c r="BB28" s="430"/>
      <c r="BC28" s="437" t="s">
        <v>42</v>
      </c>
      <c r="BD28" s="438"/>
      <c r="BE28" s="438"/>
      <c r="BF28" s="438"/>
      <c r="BG28" s="438"/>
      <c r="BH28" s="438"/>
      <c r="BI28" s="438"/>
      <c r="BJ28" s="438"/>
      <c r="BK28" s="438"/>
      <c r="BL28" s="438"/>
      <c r="BM28" s="439"/>
      <c r="BN28" s="440">
        <v>855151</v>
      </c>
      <c r="BO28" s="441"/>
      <c r="BP28" s="441"/>
      <c r="BQ28" s="441"/>
      <c r="BR28" s="441"/>
      <c r="BS28" s="441"/>
      <c r="BT28" s="441"/>
      <c r="BU28" s="442"/>
      <c r="BV28" s="440">
        <v>844423</v>
      </c>
      <c r="BW28" s="441"/>
      <c r="BX28" s="441"/>
      <c r="BY28" s="441"/>
      <c r="BZ28" s="441"/>
      <c r="CA28" s="441"/>
      <c r="CB28" s="441"/>
      <c r="CC28" s="442"/>
      <c r="CD28" s="180"/>
      <c r="CE28" s="443"/>
      <c r="CF28" s="443"/>
      <c r="CG28" s="443"/>
      <c r="CH28" s="443"/>
      <c r="CI28" s="443"/>
      <c r="CJ28" s="443"/>
      <c r="CK28" s="443"/>
      <c r="CL28" s="443"/>
      <c r="CM28" s="443"/>
      <c r="CN28" s="443"/>
      <c r="CO28" s="443"/>
      <c r="CP28" s="443"/>
      <c r="CQ28" s="443"/>
      <c r="CR28" s="443"/>
      <c r="CS28" s="444"/>
      <c r="CT28" s="415"/>
      <c r="CU28" s="416"/>
      <c r="CV28" s="416"/>
      <c r="CW28" s="416"/>
      <c r="CX28" s="416"/>
      <c r="CY28" s="416"/>
      <c r="CZ28" s="416"/>
      <c r="DA28" s="417"/>
      <c r="DB28" s="415"/>
      <c r="DC28" s="416"/>
      <c r="DD28" s="416"/>
      <c r="DE28" s="416"/>
      <c r="DF28" s="416"/>
      <c r="DG28" s="416"/>
      <c r="DH28" s="416"/>
      <c r="DI28" s="417"/>
      <c r="DJ28" s="165"/>
      <c r="DK28" s="165"/>
      <c r="DL28" s="165"/>
      <c r="DM28" s="165"/>
      <c r="DN28" s="165"/>
      <c r="DO28" s="165"/>
    </row>
    <row r="29" spans="1:119" ht="18.75" customHeight="1" x14ac:dyDescent="0.2">
      <c r="A29" s="166"/>
      <c r="B29" s="477"/>
      <c r="C29" s="478"/>
      <c r="D29" s="479"/>
      <c r="E29" s="418" t="s">
        <v>180</v>
      </c>
      <c r="F29" s="419"/>
      <c r="G29" s="419"/>
      <c r="H29" s="419"/>
      <c r="I29" s="419"/>
      <c r="J29" s="419"/>
      <c r="K29" s="420"/>
      <c r="L29" s="421">
        <v>8</v>
      </c>
      <c r="M29" s="422"/>
      <c r="N29" s="422"/>
      <c r="O29" s="422"/>
      <c r="P29" s="423"/>
      <c r="Q29" s="421">
        <v>2300</v>
      </c>
      <c r="R29" s="422"/>
      <c r="S29" s="422"/>
      <c r="T29" s="422"/>
      <c r="U29" s="422"/>
      <c r="V29" s="423"/>
      <c r="W29" s="488"/>
      <c r="X29" s="489"/>
      <c r="Y29" s="490"/>
      <c r="Z29" s="418" t="s">
        <v>181</v>
      </c>
      <c r="AA29" s="419"/>
      <c r="AB29" s="419"/>
      <c r="AC29" s="419"/>
      <c r="AD29" s="419"/>
      <c r="AE29" s="419"/>
      <c r="AF29" s="419"/>
      <c r="AG29" s="420"/>
      <c r="AH29" s="421">
        <v>71</v>
      </c>
      <c r="AI29" s="422"/>
      <c r="AJ29" s="422"/>
      <c r="AK29" s="422"/>
      <c r="AL29" s="423"/>
      <c r="AM29" s="421">
        <v>195037</v>
      </c>
      <c r="AN29" s="422"/>
      <c r="AO29" s="422"/>
      <c r="AP29" s="422"/>
      <c r="AQ29" s="422"/>
      <c r="AR29" s="423"/>
      <c r="AS29" s="421">
        <v>2747</v>
      </c>
      <c r="AT29" s="422"/>
      <c r="AU29" s="422"/>
      <c r="AV29" s="422"/>
      <c r="AW29" s="422"/>
      <c r="AX29" s="424"/>
      <c r="AY29" s="431"/>
      <c r="AZ29" s="432"/>
      <c r="BA29" s="432"/>
      <c r="BB29" s="433"/>
      <c r="BC29" s="425" t="s">
        <v>182</v>
      </c>
      <c r="BD29" s="426"/>
      <c r="BE29" s="426"/>
      <c r="BF29" s="426"/>
      <c r="BG29" s="426"/>
      <c r="BH29" s="426"/>
      <c r="BI29" s="426"/>
      <c r="BJ29" s="426"/>
      <c r="BK29" s="426"/>
      <c r="BL29" s="426"/>
      <c r="BM29" s="427"/>
      <c r="BN29" s="445">
        <v>204569</v>
      </c>
      <c r="BO29" s="446"/>
      <c r="BP29" s="446"/>
      <c r="BQ29" s="446"/>
      <c r="BR29" s="446"/>
      <c r="BS29" s="446"/>
      <c r="BT29" s="446"/>
      <c r="BU29" s="447"/>
      <c r="BV29" s="445">
        <v>204535</v>
      </c>
      <c r="BW29" s="446"/>
      <c r="BX29" s="446"/>
      <c r="BY29" s="446"/>
      <c r="BZ29" s="446"/>
      <c r="CA29" s="446"/>
      <c r="CB29" s="446"/>
      <c r="CC29" s="447"/>
      <c r="CD29" s="182"/>
      <c r="CE29" s="443"/>
      <c r="CF29" s="443"/>
      <c r="CG29" s="443"/>
      <c r="CH29" s="443"/>
      <c r="CI29" s="443"/>
      <c r="CJ29" s="443"/>
      <c r="CK29" s="443"/>
      <c r="CL29" s="443"/>
      <c r="CM29" s="443"/>
      <c r="CN29" s="443"/>
      <c r="CO29" s="443"/>
      <c r="CP29" s="443"/>
      <c r="CQ29" s="443"/>
      <c r="CR29" s="443"/>
      <c r="CS29" s="444"/>
      <c r="CT29" s="415"/>
      <c r="CU29" s="416"/>
      <c r="CV29" s="416"/>
      <c r="CW29" s="416"/>
      <c r="CX29" s="416"/>
      <c r="CY29" s="416"/>
      <c r="CZ29" s="416"/>
      <c r="DA29" s="417"/>
      <c r="DB29" s="415"/>
      <c r="DC29" s="416"/>
      <c r="DD29" s="416"/>
      <c r="DE29" s="416"/>
      <c r="DF29" s="416"/>
      <c r="DG29" s="416"/>
      <c r="DH29" s="416"/>
      <c r="DI29" s="417"/>
      <c r="DJ29" s="165"/>
      <c r="DK29" s="165"/>
      <c r="DL29" s="165"/>
      <c r="DM29" s="165"/>
      <c r="DN29" s="165"/>
      <c r="DO29" s="165"/>
    </row>
    <row r="30" spans="1:119" ht="18.75" customHeight="1" thickBot="1" x14ac:dyDescent="0.25">
      <c r="A30" s="166"/>
      <c r="B30" s="480"/>
      <c r="C30" s="481"/>
      <c r="D30" s="482"/>
      <c r="E30" s="491"/>
      <c r="F30" s="492"/>
      <c r="G30" s="492"/>
      <c r="H30" s="492"/>
      <c r="I30" s="492"/>
      <c r="J30" s="492"/>
      <c r="K30" s="493"/>
      <c r="L30" s="494"/>
      <c r="M30" s="495"/>
      <c r="N30" s="495"/>
      <c r="O30" s="495"/>
      <c r="P30" s="496"/>
      <c r="Q30" s="494"/>
      <c r="R30" s="495"/>
      <c r="S30" s="495"/>
      <c r="T30" s="495"/>
      <c r="U30" s="495"/>
      <c r="V30" s="496"/>
      <c r="W30" s="497" t="s">
        <v>183</v>
      </c>
      <c r="X30" s="498"/>
      <c r="Y30" s="498"/>
      <c r="Z30" s="498"/>
      <c r="AA30" s="498"/>
      <c r="AB30" s="498"/>
      <c r="AC30" s="498"/>
      <c r="AD30" s="498"/>
      <c r="AE30" s="498"/>
      <c r="AF30" s="498"/>
      <c r="AG30" s="499"/>
      <c r="AH30" s="409">
        <v>101.9</v>
      </c>
      <c r="AI30" s="410"/>
      <c r="AJ30" s="410"/>
      <c r="AK30" s="410"/>
      <c r="AL30" s="410"/>
      <c r="AM30" s="410"/>
      <c r="AN30" s="410"/>
      <c r="AO30" s="410"/>
      <c r="AP30" s="410"/>
      <c r="AQ30" s="410"/>
      <c r="AR30" s="410"/>
      <c r="AS30" s="410"/>
      <c r="AT30" s="410"/>
      <c r="AU30" s="410"/>
      <c r="AV30" s="410"/>
      <c r="AW30" s="410"/>
      <c r="AX30" s="411"/>
      <c r="AY30" s="434"/>
      <c r="AZ30" s="435"/>
      <c r="BA30" s="435"/>
      <c r="BB30" s="436"/>
      <c r="BC30" s="412" t="s">
        <v>44</v>
      </c>
      <c r="BD30" s="413"/>
      <c r="BE30" s="413"/>
      <c r="BF30" s="413"/>
      <c r="BG30" s="413"/>
      <c r="BH30" s="413"/>
      <c r="BI30" s="413"/>
      <c r="BJ30" s="413"/>
      <c r="BK30" s="413"/>
      <c r="BL30" s="413"/>
      <c r="BM30" s="414"/>
      <c r="BN30" s="448">
        <v>391107</v>
      </c>
      <c r="BO30" s="449"/>
      <c r="BP30" s="449"/>
      <c r="BQ30" s="449"/>
      <c r="BR30" s="449"/>
      <c r="BS30" s="449"/>
      <c r="BT30" s="449"/>
      <c r="BU30" s="450"/>
      <c r="BV30" s="448">
        <v>367253</v>
      </c>
      <c r="BW30" s="449"/>
      <c r="BX30" s="449"/>
      <c r="BY30" s="449"/>
      <c r="BZ30" s="449"/>
      <c r="CA30" s="449"/>
      <c r="CB30" s="449"/>
      <c r="CC30" s="450"/>
      <c r="CD30" s="183"/>
      <c r="CE30" s="184"/>
      <c r="CF30" s="184"/>
      <c r="CG30" s="184"/>
      <c r="CH30" s="184"/>
      <c r="CI30" s="184"/>
      <c r="CJ30" s="184"/>
      <c r="CK30" s="184"/>
      <c r="CL30" s="184"/>
      <c r="CM30" s="184"/>
      <c r="CN30" s="184"/>
      <c r="CO30" s="184"/>
      <c r="CP30" s="184"/>
      <c r="CQ30" s="184"/>
      <c r="CR30" s="184"/>
      <c r="CS30" s="185"/>
      <c r="CT30" s="186"/>
      <c r="CU30" s="187"/>
      <c r="CV30" s="187"/>
      <c r="CW30" s="187"/>
      <c r="CX30" s="187"/>
      <c r="CY30" s="187"/>
      <c r="CZ30" s="187"/>
      <c r="DA30" s="188"/>
      <c r="DB30" s="186"/>
      <c r="DC30" s="187"/>
      <c r="DD30" s="187"/>
      <c r="DE30" s="187"/>
      <c r="DF30" s="187"/>
      <c r="DG30" s="187"/>
      <c r="DH30" s="187"/>
      <c r="DI30" s="188"/>
      <c r="DJ30" s="165"/>
      <c r="DK30" s="165"/>
      <c r="DL30" s="165"/>
      <c r="DM30" s="165"/>
      <c r="DN30" s="165"/>
      <c r="DO30" s="165"/>
    </row>
    <row r="31" spans="1:119" ht="13.5" customHeight="1" x14ac:dyDescent="0.2">
      <c r="A31" s="166"/>
      <c r="B31" s="189"/>
      <c r="C31" s="190"/>
      <c r="D31" s="190"/>
      <c r="E31" s="190"/>
      <c r="F31" s="190"/>
      <c r="G31" s="190"/>
      <c r="H31" s="190"/>
      <c r="I31" s="190"/>
      <c r="J31" s="190"/>
      <c r="K31" s="190"/>
      <c r="L31" s="190"/>
      <c r="M31" s="190"/>
      <c r="N31" s="190"/>
      <c r="O31" s="190"/>
      <c r="P31" s="190"/>
      <c r="Q31" s="190"/>
      <c r="R31" s="190"/>
      <c r="S31" s="190"/>
      <c r="T31" s="190"/>
      <c r="U31" s="190"/>
      <c r="V31" s="190"/>
      <c r="W31" s="190"/>
      <c r="X31" s="190"/>
      <c r="Y31" s="190"/>
      <c r="Z31" s="190"/>
      <c r="AA31" s="190"/>
      <c r="AB31" s="190"/>
      <c r="AC31" s="190"/>
      <c r="AD31" s="190"/>
      <c r="AE31" s="190"/>
      <c r="AF31" s="190"/>
      <c r="AG31" s="190"/>
      <c r="AH31" s="190"/>
      <c r="AI31" s="190"/>
      <c r="AJ31" s="190"/>
      <c r="AK31" s="190"/>
      <c r="AL31" s="190"/>
      <c r="AM31" s="190"/>
      <c r="AN31" s="190"/>
      <c r="AO31" s="190"/>
      <c r="AP31" s="190"/>
      <c r="AQ31" s="190"/>
      <c r="AR31" s="190"/>
      <c r="AS31" s="190"/>
      <c r="AT31" s="190"/>
      <c r="AU31" s="190"/>
      <c r="AV31" s="190"/>
      <c r="AW31" s="190"/>
      <c r="AX31" s="190"/>
      <c r="AY31" s="190"/>
      <c r="AZ31" s="190"/>
      <c r="BA31" s="190"/>
      <c r="BB31" s="190"/>
      <c r="BC31" s="190"/>
      <c r="BD31" s="190"/>
      <c r="BE31" s="190"/>
      <c r="BF31" s="190"/>
      <c r="BG31" s="190"/>
      <c r="BH31" s="190"/>
      <c r="BI31" s="190"/>
      <c r="BJ31" s="190"/>
      <c r="BK31" s="190"/>
      <c r="BL31" s="190"/>
      <c r="BM31" s="190"/>
      <c r="BN31" s="190"/>
      <c r="BO31" s="190"/>
      <c r="BP31" s="190"/>
      <c r="BQ31" s="190"/>
      <c r="BR31" s="190"/>
      <c r="BS31" s="190"/>
      <c r="BT31" s="190"/>
      <c r="BU31" s="190"/>
      <c r="BV31" s="190"/>
      <c r="BW31" s="190"/>
      <c r="BX31" s="190"/>
      <c r="BY31" s="190"/>
      <c r="BZ31" s="190"/>
      <c r="CA31" s="190"/>
      <c r="CB31" s="190"/>
      <c r="CC31" s="190"/>
      <c r="CD31" s="190"/>
      <c r="CE31" s="190"/>
      <c r="CF31" s="190"/>
      <c r="CG31" s="190"/>
      <c r="CH31" s="190"/>
      <c r="CI31" s="190"/>
      <c r="CJ31" s="190"/>
      <c r="CK31" s="190"/>
      <c r="CL31" s="190"/>
      <c r="CM31" s="190"/>
      <c r="CN31" s="190"/>
      <c r="CO31" s="190"/>
      <c r="CP31" s="190"/>
      <c r="CQ31" s="190"/>
      <c r="CR31" s="190"/>
      <c r="CS31" s="190"/>
      <c r="CT31" s="190"/>
      <c r="CU31" s="190"/>
      <c r="CV31" s="190"/>
      <c r="CW31" s="190"/>
      <c r="CX31" s="190"/>
      <c r="CY31" s="190"/>
      <c r="CZ31" s="190"/>
      <c r="DA31" s="190"/>
      <c r="DB31" s="190"/>
      <c r="DC31" s="190"/>
      <c r="DD31" s="190"/>
      <c r="DE31" s="190"/>
      <c r="DF31" s="190"/>
      <c r="DG31" s="190"/>
      <c r="DH31" s="190"/>
      <c r="DI31" s="191"/>
      <c r="DJ31" s="165"/>
      <c r="DK31" s="165"/>
      <c r="DL31" s="165"/>
      <c r="DM31" s="165"/>
      <c r="DN31" s="165"/>
      <c r="DO31" s="165"/>
    </row>
    <row r="32" spans="1:119" ht="13.5" customHeight="1" x14ac:dyDescent="0.2">
      <c r="A32" s="166"/>
      <c r="B32" s="192"/>
      <c r="C32" s="193" t="s">
        <v>184</v>
      </c>
      <c r="D32" s="193"/>
      <c r="E32" s="193"/>
      <c r="F32" s="190"/>
      <c r="G32" s="190"/>
      <c r="H32" s="190"/>
      <c r="I32" s="190"/>
      <c r="J32" s="190"/>
      <c r="K32" s="190"/>
      <c r="L32" s="190"/>
      <c r="M32" s="190"/>
      <c r="N32" s="190"/>
      <c r="O32" s="190"/>
      <c r="P32" s="190"/>
      <c r="Q32" s="190"/>
      <c r="R32" s="190"/>
      <c r="S32" s="190"/>
      <c r="T32" s="190"/>
      <c r="U32" s="190" t="s">
        <v>185</v>
      </c>
      <c r="V32" s="190"/>
      <c r="W32" s="190"/>
      <c r="X32" s="190"/>
      <c r="Y32" s="190"/>
      <c r="Z32" s="190"/>
      <c r="AA32" s="190"/>
      <c r="AB32" s="190"/>
      <c r="AC32" s="190"/>
      <c r="AD32" s="190"/>
      <c r="AE32" s="190"/>
      <c r="AF32" s="190"/>
      <c r="AG32" s="190"/>
      <c r="AH32" s="190"/>
      <c r="AI32" s="190"/>
      <c r="AJ32" s="190"/>
      <c r="AK32" s="190"/>
      <c r="AL32" s="190"/>
      <c r="AM32" s="194" t="s">
        <v>186</v>
      </c>
      <c r="AN32" s="190"/>
      <c r="AO32" s="190"/>
      <c r="AP32" s="190"/>
      <c r="AQ32" s="190"/>
      <c r="AR32" s="190"/>
      <c r="AS32" s="194"/>
      <c r="AT32" s="194"/>
      <c r="AU32" s="194"/>
      <c r="AV32" s="194"/>
      <c r="AW32" s="194"/>
      <c r="AX32" s="194"/>
      <c r="AY32" s="194"/>
      <c r="AZ32" s="194"/>
      <c r="BA32" s="194"/>
      <c r="BB32" s="190"/>
      <c r="BC32" s="194"/>
      <c r="BD32" s="190"/>
      <c r="BE32" s="194" t="s">
        <v>187</v>
      </c>
      <c r="BF32" s="190"/>
      <c r="BG32" s="190"/>
      <c r="BH32" s="190"/>
      <c r="BI32" s="190"/>
      <c r="BJ32" s="194"/>
      <c r="BK32" s="194"/>
      <c r="BL32" s="194"/>
      <c r="BM32" s="194"/>
      <c r="BN32" s="194"/>
      <c r="BO32" s="194"/>
      <c r="BP32" s="194"/>
      <c r="BQ32" s="194"/>
      <c r="BR32" s="190"/>
      <c r="BS32" s="190"/>
      <c r="BT32" s="190"/>
      <c r="BU32" s="190"/>
      <c r="BV32" s="190"/>
      <c r="BW32" s="190" t="s">
        <v>188</v>
      </c>
      <c r="BX32" s="190"/>
      <c r="BY32" s="190"/>
      <c r="BZ32" s="190"/>
      <c r="CA32" s="190"/>
      <c r="CB32" s="194"/>
      <c r="CC32" s="194"/>
      <c r="CD32" s="194"/>
      <c r="CE32" s="194"/>
      <c r="CF32" s="194"/>
      <c r="CG32" s="194"/>
      <c r="CH32" s="194"/>
      <c r="CI32" s="194"/>
      <c r="CJ32" s="194"/>
      <c r="CK32" s="194"/>
      <c r="CL32" s="194"/>
      <c r="CM32" s="194"/>
      <c r="CN32" s="194"/>
      <c r="CO32" s="194" t="s">
        <v>189</v>
      </c>
      <c r="CP32" s="194"/>
      <c r="CQ32" s="194"/>
      <c r="CR32" s="194"/>
      <c r="CS32" s="194"/>
      <c r="CT32" s="194"/>
      <c r="CU32" s="194"/>
      <c r="CV32" s="194"/>
      <c r="CW32" s="194"/>
      <c r="CX32" s="194"/>
      <c r="CY32" s="194"/>
      <c r="CZ32" s="194"/>
      <c r="DA32" s="194"/>
      <c r="DB32" s="194"/>
      <c r="DC32" s="194"/>
      <c r="DD32" s="194"/>
      <c r="DE32" s="194"/>
      <c r="DF32" s="194"/>
      <c r="DG32" s="194"/>
      <c r="DH32" s="194"/>
      <c r="DI32" s="191"/>
      <c r="DJ32" s="165"/>
      <c r="DK32" s="165"/>
      <c r="DL32" s="165"/>
      <c r="DM32" s="165"/>
      <c r="DN32" s="165"/>
      <c r="DO32" s="165"/>
    </row>
    <row r="33" spans="1:119" ht="13.5" customHeight="1" x14ac:dyDescent="0.2">
      <c r="A33" s="166"/>
      <c r="B33" s="192"/>
      <c r="C33" s="408" t="s">
        <v>190</v>
      </c>
      <c r="D33" s="408"/>
      <c r="E33" s="407" t="s">
        <v>191</v>
      </c>
      <c r="F33" s="407"/>
      <c r="G33" s="407"/>
      <c r="H33" s="407"/>
      <c r="I33" s="407"/>
      <c r="J33" s="407"/>
      <c r="K33" s="407"/>
      <c r="L33" s="407"/>
      <c r="M33" s="407"/>
      <c r="N33" s="407"/>
      <c r="O33" s="407"/>
      <c r="P33" s="407"/>
      <c r="Q33" s="407"/>
      <c r="R33" s="407"/>
      <c r="S33" s="407"/>
      <c r="T33" s="195"/>
      <c r="U33" s="408" t="s">
        <v>190</v>
      </c>
      <c r="V33" s="408"/>
      <c r="W33" s="407" t="s">
        <v>192</v>
      </c>
      <c r="X33" s="407"/>
      <c r="Y33" s="407"/>
      <c r="Z33" s="407"/>
      <c r="AA33" s="407"/>
      <c r="AB33" s="407"/>
      <c r="AC33" s="407"/>
      <c r="AD33" s="407"/>
      <c r="AE33" s="407"/>
      <c r="AF33" s="407"/>
      <c r="AG33" s="407"/>
      <c r="AH33" s="407"/>
      <c r="AI33" s="407"/>
      <c r="AJ33" s="407"/>
      <c r="AK33" s="407"/>
      <c r="AL33" s="195"/>
      <c r="AM33" s="408" t="s">
        <v>190</v>
      </c>
      <c r="AN33" s="408"/>
      <c r="AO33" s="407" t="s">
        <v>191</v>
      </c>
      <c r="AP33" s="407"/>
      <c r="AQ33" s="407"/>
      <c r="AR33" s="407"/>
      <c r="AS33" s="407"/>
      <c r="AT33" s="407"/>
      <c r="AU33" s="407"/>
      <c r="AV33" s="407"/>
      <c r="AW33" s="407"/>
      <c r="AX33" s="407"/>
      <c r="AY33" s="407"/>
      <c r="AZ33" s="407"/>
      <c r="BA33" s="407"/>
      <c r="BB33" s="407"/>
      <c r="BC33" s="407"/>
      <c r="BD33" s="196"/>
      <c r="BE33" s="407" t="s">
        <v>193</v>
      </c>
      <c r="BF33" s="407"/>
      <c r="BG33" s="407" t="s">
        <v>194</v>
      </c>
      <c r="BH33" s="407"/>
      <c r="BI33" s="407"/>
      <c r="BJ33" s="407"/>
      <c r="BK33" s="407"/>
      <c r="BL33" s="407"/>
      <c r="BM33" s="407"/>
      <c r="BN33" s="407"/>
      <c r="BO33" s="407"/>
      <c r="BP33" s="407"/>
      <c r="BQ33" s="407"/>
      <c r="BR33" s="407"/>
      <c r="BS33" s="407"/>
      <c r="BT33" s="407"/>
      <c r="BU33" s="407"/>
      <c r="BV33" s="196"/>
      <c r="BW33" s="408" t="s">
        <v>193</v>
      </c>
      <c r="BX33" s="408"/>
      <c r="BY33" s="407" t="s">
        <v>195</v>
      </c>
      <c r="BZ33" s="407"/>
      <c r="CA33" s="407"/>
      <c r="CB33" s="407"/>
      <c r="CC33" s="407"/>
      <c r="CD33" s="407"/>
      <c r="CE33" s="407"/>
      <c r="CF33" s="407"/>
      <c r="CG33" s="407"/>
      <c r="CH33" s="407"/>
      <c r="CI33" s="407"/>
      <c r="CJ33" s="407"/>
      <c r="CK33" s="407"/>
      <c r="CL33" s="407"/>
      <c r="CM33" s="407"/>
      <c r="CN33" s="195"/>
      <c r="CO33" s="408" t="s">
        <v>190</v>
      </c>
      <c r="CP33" s="408"/>
      <c r="CQ33" s="407" t="s">
        <v>196</v>
      </c>
      <c r="CR33" s="407"/>
      <c r="CS33" s="407"/>
      <c r="CT33" s="407"/>
      <c r="CU33" s="407"/>
      <c r="CV33" s="407"/>
      <c r="CW33" s="407"/>
      <c r="CX33" s="407"/>
      <c r="CY33" s="407"/>
      <c r="CZ33" s="407"/>
      <c r="DA33" s="407"/>
      <c r="DB33" s="407"/>
      <c r="DC33" s="407"/>
      <c r="DD33" s="407"/>
      <c r="DE33" s="407"/>
      <c r="DF33" s="195"/>
      <c r="DG33" s="406" t="s">
        <v>197</v>
      </c>
      <c r="DH33" s="406"/>
      <c r="DI33" s="197"/>
      <c r="DJ33" s="165"/>
      <c r="DK33" s="165"/>
      <c r="DL33" s="165"/>
      <c r="DM33" s="165"/>
      <c r="DN33" s="165"/>
      <c r="DO33" s="165"/>
    </row>
    <row r="34" spans="1:119" ht="32.25" customHeight="1" x14ac:dyDescent="0.2">
      <c r="A34" s="166"/>
      <c r="B34" s="192"/>
      <c r="C34" s="404">
        <f>IF(E34="","",1)</f>
        <v>1</v>
      </c>
      <c r="D34" s="404"/>
      <c r="E34" s="403" t="str">
        <f>IF('各会計、関係団体の財政状況及び健全化判断比率'!B7="","",'各会計、関係団体の財政状況及び健全化判断比率'!B7)</f>
        <v>一般会計</v>
      </c>
      <c r="F34" s="403"/>
      <c r="G34" s="403"/>
      <c r="H34" s="403"/>
      <c r="I34" s="403"/>
      <c r="J34" s="403"/>
      <c r="K34" s="403"/>
      <c r="L34" s="403"/>
      <c r="M34" s="403"/>
      <c r="N34" s="403"/>
      <c r="O34" s="403"/>
      <c r="P34" s="403"/>
      <c r="Q34" s="403"/>
      <c r="R34" s="403"/>
      <c r="S34" s="403"/>
      <c r="T34" s="193"/>
      <c r="U34" s="404">
        <f>IF(W34="","",MAX(C34:D43)+1)</f>
        <v>2</v>
      </c>
      <c r="V34" s="404"/>
      <c r="W34" s="403" t="str">
        <f>IF('各会計、関係団体の財政状況及び健全化判断比率'!B28="","",'各会計、関係団体の財政状況及び健全化判断比率'!B28)</f>
        <v>鮭川村国民健康保険特別会計</v>
      </c>
      <c r="X34" s="403"/>
      <c r="Y34" s="403"/>
      <c r="Z34" s="403"/>
      <c r="AA34" s="403"/>
      <c r="AB34" s="403"/>
      <c r="AC34" s="403"/>
      <c r="AD34" s="403"/>
      <c r="AE34" s="403"/>
      <c r="AF34" s="403"/>
      <c r="AG34" s="403"/>
      <c r="AH34" s="403"/>
      <c r="AI34" s="403"/>
      <c r="AJ34" s="403"/>
      <c r="AK34" s="403"/>
      <c r="AL34" s="193"/>
      <c r="AM34" s="404" t="str">
        <f>IF(AO34="","",MAX(C34:D43,U34:V43)+1)</f>
        <v/>
      </c>
      <c r="AN34" s="404"/>
      <c r="AO34" s="403"/>
      <c r="AP34" s="403"/>
      <c r="AQ34" s="403"/>
      <c r="AR34" s="403"/>
      <c r="AS34" s="403"/>
      <c r="AT34" s="403"/>
      <c r="AU34" s="403"/>
      <c r="AV34" s="403"/>
      <c r="AW34" s="403"/>
      <c r="AX34" s="403"/>
      <c r="AY34" s="403"/>
      <c r="AZ34" s="403"/>
      <c r="BA34" s="403"/>
      <c r="BB34" s="403"/>
      <c r="BC34" s="403"/>
      <c r="BD34" s="193"/>
      <c r="BE34" s="404">
        <f>IF(BG34="","",MAX(C34:D43,U34:V43,AM34:AN43)+1)</f>
        <v>5</v>
      </c>
      <c r="BF34" s="404"/>
      <c r="BG34" s="403" t="str">
        <f>IF('各会計、関係団体の財政状況及び健全化判断比率'!B31="","",'各会計、関係団体の財政状況及び健全化判断比率'!B31)</f>
        <v>鮭川村簡易水道事業特別会計</v>
      </c>
      <c r="BH34" s="403"/>
      <c r="BI34" s="403"/>
      <c r="BJ34" s="403"/>
      <c r="BK34" s="403"/>
      <c r="BL34" s="403"/>
      <c r="BM34" s="403"/>
      <c r="BN34" s="403"/>
      <c r="BO34" s="403"/>
      <c r="BP34" s="403"/>
      <c r="BQ34" s="403"/>
      <c r="BR34" s="403"/>
      <c r="BS34" s="403"/>
      <c r="BT34" s="403"/>
      <c r="BU34" s="403"/>
      <c r="BV34" s="193"/>
      <c r="BW34" s="404">
        <f>IF(BY34="","",MAX(C34:D43,U34:V43,AM34:AN43,BE34:BF43)+1)</f>
        <v>7</v>
      </c>
      <c r="BX34" s="404"/>
      <c r="BY34" s="403" t="str">
        <f>IF('各会計、関係団体の財政状況及び健全化判断比率'!B68="","",'各会計、関係団体の財政状況及び健全化判断比率'!B68)</f>
        <v>山形県消防補償等組合</v>
      </c>
      <c r="BZ34" s="403"/>
      <c r="CA34" s="403"/>
      <c r="CB34" s="403"/>
      <c r="CC34" s="403"/>
      <c r="CD34" s="403"/>
      <c r="CE34" s="403"/>
      <c r="CF34" s="403"/>
      <c r="CG34" s="403"/>
      <c r="CH34" s="403"/>
      <c r="CI34" s="403"/>
      <c r="CJ34" s="403"/>
      <c r="CK34" s="403"/>
      <c r="CL34" s="403"/>
      <c r="CM34" s="403"/>
      <c r="CN34" s="193"/>
      <c r="CO34" s="404">
        <f>IF(CQ34="","",MAX(C34:D43,U34:V43,AM34:AN43,BE34:BF43,BW34:BX43)+1)</f>
        <v>16</v>
      </c>
      <c r="CP34" s="404"/>
      <c r="CQ34" s="403" t="str">
        <f>IF('各会計、関係団体の財政状況及び健全化判断比率'!BS7="","",'各会計、関係団体の財政状況及び健全化判断比率'!BS7)</f>
        <v>鮭川環境アグリ</v>
      </c>
      <c r="CR34" s="403"/>
      <c r="CS34" s="403"/>
      <c r="CT34" s="403"/>
      <c r="CU34" s="403"/>
      <c r="CV34" s="403"/>
      <c r="CW34" s="403"/>
      <c r="CX34" s="403"/>
      <c r="CY34" s="403"/>
      <c r="CZ34" s="403"/>
      <c r="DA34" s="403"/>
      <c r="DB34" s="403"/>
      <c r="DC34" s="403"/>
      <c r="DD34" s="403"/>
      <c r="DE34" s="403"/>
      <c r="DF34" s="190"/>
      <c r="DG34" s="405" t="str">
        <f>IF('各会計、関係団体の財政状況及び健全化判断比率'!BR7="","",'各会計、関係団体の財政状況及び健全化判断比率'!BR7)</f>
        <v/>
      </c>
      <c r="DH34" s="405"/>
      <c r="DI34" s="197"/>
      <c r="DJ34" s="165"/>
      <c r="DK34" s="165"/>
      <c r="DL34" s="165"/>
      <c r="DM34" s="165"/>
      <c r="DN34" s="165"/>
      <c r="DO34" s="165"/>
    </row>
    <row r="35" spans="1:119" ht="32.25" customHeight="1" x14ac:dyDescent="0.2">
      <c r="A35" s="166"/>
      <c r="B35" s="192"/>
      <c r="C35" s="404" t="str">
        <f>IF(E35="","",C34+1)</f>
        <v/>
      </c>
      <c r="D35" s="404"/>
      <c r="E35" s="403" t="str">
        <f>IF('各会計、関係団体の財政状況及び健全化判断比率'!B8="","",'各会計、関係団体の財政状況及び健全化判断比率'!B8)</f>
        <v/>
      </c>
      <c r="F35" s="403"/>
      <c r="G35" s="403"/>
      <c r="H35" s="403"/>
      <c r="I35" s="403"/>
      <c r="J35" s="403"/>
      <c r="K35" s="403"/>
      <c r="L35" s="403"/>
      <c r="M35" s="403"/>
      <c r="N35" s="403"/>
      <c r="O35" s="403"/>
      <c r="P35" s="403"/>
      <c r="Q35" s="403"/>
      <c r="R35" s="403"/>
      <c r="S35" s="403"/>
      <c r="T35" s="193"/>
      <c r="U35" s="404">
        <f>IF(W35="","",U34+1)</f>
        <v>3</v>
      </c>
      <c r="V35" s="404"/>
      <c r="W35" s="403" t="str">
        <f>IF('各会計、関係団体の財政状況及び健全化判断比率'!B29="","",'各会計、関係団体の財政状況及び健全化判断比率'!B29)</f>
        <v>鮭川村介護保険特別会計</v>
      </c>
      <c r="X35" s="403"/>
      <c r="Y35" s="403"/>
      <c r="Z35" s="403"/>
      <c r="AA35" s="403"/>
      <c r="AB35" s="403"/>
      <c r="AC35" s="403"/>
      <c r="AD35" s="403"/>
      <c r="AE35" s="403"/>
      <c r="AF35" s="403"/>
      <c r="AG35" s="403"/>
      <c r="AH35" s="403"/>
      <c r="AI35" s="403"/>
      <c r="AJ35" s="403"/>
      <c r="AK35" s="403"/>
      <c r="AL35" s="193"/>
      <c r="AM35" s="404" t="str">
        <f t="shared" ref="AM35:AM43" si="0">IF(AO35="","",AM34+1)</f>
        <v/>
      </c>
      <c r="AN35" s="404"/>
      <c r="AO35" s="403"/>
      <c r="AP35" s="403"/>
      <c r="AQ35" s="403"/>
      <c r="AR35" s="403"/>
      <c r="AS35" s="403"/>
      <c r="AT35" s="403"/>
      <c r="AU35" s="403"/>
      <c r="AV35" s="403"/>
      <c r="AW35" s="403"/>
      <c r="AX35" s="403"/>
      <c r="AY35" s="403"/>
      <c r="AZ35" s="403"/>
      <c r="BA35" s="403"/>
      <c r="BB35" s="403"/>
      <c r="BC35" s="403"/>
      <c r="BD35" s="193"/>
      <c r="BE35" s="404">
        <f t="shared" ref="BE35:BE43" si="1">IF(BG35="","",BE34+1)</f>
        <v>6</v>
      </c>
      <c r="BF35" s="404"/>
      <c r="BG35" s="403" t="str">
        <f>IF('各会計、関係団体の財政状況及び健全化判断比率'!B32="","",'各会計、関係団体の財政状況及び健全化判断比率'!B32)</f>
        <v>鮭川村農業集落排水事業特別会計</v>
      </c>
      <c r="BH35" s="403"/>
      <c r="BI35" s="403"/>
      <c r="BJ35" s="403"/>
      <c r="BK35" s="403"/>
      <c r="BL35" s="403"/>
      <c r="BM35" s="403"/>
      <c r="BN35" s="403"/>
      <c r="BO35" s="403"/>
      <c r="BP35" s="403"/>
      <c r="BQ35" s="403"/>
      <c r="BR35" s="403"/>
      <c r="BS35" s="403"/>
      <c r="BT35" s="403"/>
      <c r="BU35" s="403"/>
      <c r="BV35" s="193"/>
      <c r="BW35" s="404">
        <f t="shared" ref="BW35:BW43" si="2">IF(BY35="","",BW34+1)</f>
        <v>8</v>
      </c>
      <c r="BX35" s="404"/>
      <c r="BY35" s="403" t="str">
        <f>IF('各会計、関係団体の財政状況及び健全化判断比率'!B69="","",'各会計、関係団体の財政状況及び健全化判断比率'!B69)</f>
        <v>山形県自治会館管理組合</v>
      </c>
      <c r="BZ35" s="403"/>
      <c r="CA35" s="403"/>
      <c r="CB35" s="403"/>
      <c r="CC35" s="403"/>
      <c r="CD35" s="403"/>
      <c r="CE35" s="403"/>
      <c r="CF35" s="403"/>
      <c r="CG35" s="403"/>
      <c r="CH35" s="403"/>
      <c r="CI35" s="403"/>
      <c r="CJ35" s="403"/>
      <c r="CK35" s="403"/>
      <c r="CL35" s="403"/>
      <c r="CM35" s="403"/>
      <c r="CN35" s="193"/>
      <c r="CO35" s="404" t="str">
        <f t="shared" ref="CO35:CO43" si="3">IF(CQ35="","",CO34+1)</f>
        <v/>
      </c>
      <c r="CP35" s="404"/>
      <c r="CQ35" s="403" t="str">
        <f>IF('各会計、関係団体の財政状況及び健全化判断比率'!BS8="","",'各会計、関係団体の財政状況及び健全化判断比率'!BS8)</f>
        <v/>
      </c>
      <c r="CR35" s="403"/>
      <c r="CS35" s="403"/>
      <c r="CT35" s="403"/>
      <c r="CU35" s="403"/>
      <c r="CV35" s="403"/>
      <c r="CW35" s="403"/>
      <c r="CX35" s="403"/>
      <c r="CY35" s="403"/>
      <c r="CZ35" s="403"/>
      <c r="DA35" s="403"/>
      <c r="DB35" s="403"/>
      <c r="DC35" s="403"/>
      <c r="DD35" s="403"/>
      <c r="DE35" s="403"/>
      <c r="DF35" s="190"/>
      <c r="DG35" s="405" t="str">
        <f>IF('各会計、関係団体の財政状況及び健全化判断比率'!BR8="","",'各会計、関係団体の財政状況及び健全化判断比率'!BR8)</f>
        <v/>
      </c>
      <c r="DH35" s="405"/>
      <c r="DI35" s="197"/>
      <c r="DJ35" s="165"/>
      <c r="DK35" s="165"/>
      <c r="DL35" s="165"/>
      <c r="DM35" s="165"/>
      <c r="DN35" s="165"/>
      <c r="DO35" s="165"/>
    </row>
    <row r="36" spans="1:119" ht="32.25" customHeight="1" x14ac:dyDescent="0.2">
      <c r="A36" s="166"/>
      <c r="B36" s="192"/>
      <c r="C36" s="404" t="str">
        <f>IF(E36="","",C35+1)</f>
        <v/>
      </c>
      <c r="D36" s="404"/>
      <c r="E36" s="403" t="str">
        <f>IF('各会計、関係団体の財政状況及び健全化判断比率'!B9="","",'各会計、関係団体の財政状況及び健全化判断比率'!B9)</f>
        <v/>
      </c>
      <c r="F36" s="403"/>
      <c r="G36" s="403"/>
      <c r="H36" s="403"/>
      <c r="I36" s="403"/>
      <c r="J36" s="403"/>
      <c r="K36" s="403"/>
      <c r="L36" s="403"/>
      <c r="M36" s="403"/>
      <c r="N36" s="403"/>
      <c r="O36" s="403"/>
      <c r="P36" s="403"/>
      <c r="Q36" s="403"/>
      <c r="R36" s="403"/>
      <c r="S36" s="403"/>
      <c r="T36" s="193"/>
      <c r="U36" s="404">
        <f t="shared" ref="U36:U43" si="4">IF(W36="","",U35+1)</f>
        <v>4</v>
      </c>
      <c r="V36" s="404"/>
      <c r="W36" s="403" t="str">
        <f>IF('各会計、関係団体の財政状況及び健全化判断比率'!B30="","",'各会計、関係団体の財政状況及び健全化判断比率'!B30)</f>
        <v>鮭川村後期高齢者医療特別会計</v>
      </c>
      <c r="X36" s="403"/>
      <c r="Y36" s="403"/>
      <c r="Z36" s="403"/>
      <c r="AA36" s="403"/>
      <c r="AB36" s="403"/>
      <c r="AC36" s="403"/>
      <c r="AD36" s="403"/>
      <c r="AE36" s="403"/>
      <c r="AF36" s="403"/>
      <c r="AG36" s="403"/>
      <c r="AH36" s="403"/>
      <c r="AI36" s="403"/>
      <c r="AJ36" s="403"/>
      <c r="AK36" s="403"/>
      <c r="AL36" s="193"/>
      <c r="AM36" s="404" t="str">
        <f t="shared" si="0"/>
        <v/>
      </c>
      <c r="AN36" s="404"/>
      <c r="AO36" s="403"/>
      <c r="AP36" s="403"/>
      <c r="AQ36" s="403"/>
      <c r="AR36" s="403"/>
      <c r="AS36" s="403"/>
      <c r="AT36" s="403"/>
      <c r="AU36" s="403"/>
      <c r="AV36" s="403"/>
      <c r="AW36" s="403"/>
      <c r="AX36" s="403"/>
      <c r="AY36" s="403"/>
      <c r="AZ36" s="403"/>
      <c r="BA36" s="403"/>
      <c r="BB36" s="403"/>
      <c r="BC36" s="403"/>
      <c r="BD36" s="193"/>
      <c r="BE36" s="404" t="str">
        <f t="shared" si="1"/>
        <v/>
      </c>
      <c r="BF36" s="404"/>
      <c r="BG36" s="403"/>
      <c r="BH36" s="403"/>
      <c r="BI36" s="403"/>
      <c r="BJ36" s="403"/>
      <c r="BK36" s="403"/>
      <c r="BL36" s="403"/>
      <c r="BM36" s="403"/>
      <c r="BN36" s="403"/>
      <c r="BO36" s="403"/>
      <c r="BP36" s="403"/>
      <c r="BQ36" s="403"/>
      <c r="BR36" s="403"/>
      <c r="BS36" s="403"/>
      <c r="BT36" s="403"/>
      <c r="BU36" s="403"/>
      <c r="BV36" s="193"/>
      <c r="BW36" s="404">
        <f t="shared" si="2"/>
        <v>9</v>
      </c>
      <c r="BX36" s="404"/>
      <c r="BY36" s="403" t="str">
        <f>IF('各会計、関係団体の財政状況及び健全化判断比率'!B70="","",'各会計、関係団体の財政状況及び健全化判断比率'!B70)</f>
        <v>山形県市町村職員退職手当組合</v>
      </c>
      <c r="BZ36" s="403"/>
      <c r="CA36" s="403"/>
      <c r="CB36" s="403"/>
      <c r="CC36" s="403"/>
      <c r="CD36" s="403"/>
      <c r="CE36" s="403"/>
      <c r="CF36" s="403"/>
      <c r="CG36" s="403"/>
      <c r="CH36" s="403"/>
      <c r="CI36" s="403"/>
      <c r="CJ36" s="403"/>
      <c r="CK36" s="403"/>
      <c r="CL36" s="403"/>
      <c r="CM36" s="403"/>
      <c r="CN36" s="193"/>
      <c r="CO36" s="404" t="str">
        <f t="shared" si="3"/>
        <v/>
      </c>
      <c r="CP36" s="404"/>
      <c r="CQ36" s="403" t="str">
        <f>IF('各会計、関係団体の財政状況及び健全化判断比率'!BS9="","",'各会計、関係団体の財政状況及び健全化判断比率'!BS9)</f>
        <v/>
      </c>
      <c r="CR36" s="403"/>
      <c r="CS36" s="403"/>
      <c r="CT36" s="403"/>
      <c r="CU36" s="403"/>
      <c r="CV36" s="403"/>
      <c r="CW36" s="403"/>
      <c r="CX36" s="403"/>
      <c r="CY36" s="403"/>
      <c r="CZ36" s="403"/>
      <c r="DA36" s="403"/>
      <c r="DB36" s="403"/>
      <c r="DC36" s="403"/>
      <c r="DD36" s="403"/>
      <c r="DE36" s="403"/>
      <c r="DF36" s="190"/>
      <c r="DG36" s="405" t="str">
        <f>IF('各会計、関係団体の財政状況及び健全化判断比率'!BR9="","",'各会計、関係団体の財政状況及び健全化判断比率'!BR9)</f>
        <v/>
      </c>
      <c r="DH36" s="405"/>
      <c r="DI36" s="197"/>
      <c r="DJ36" s="165"/>
      <c r="DK36" s="165"/>
      <c r="DL36" s="165"/>
      <c r="DM36" s="165"/>
      <c r="DN36" s="165"/>
      <c r="DO36" s="165"/>
    </row>
    <row r="37" spans="1:119" ht="32.25" customHeight="1" x14ac:dyDescent="0.2">
      <c r="A37" s="166"/>
      <c r="B37" s="192"/>
      <c r="C37" s="404" t="str">
        <f>IF(E37="","",C36+1)</f>
        <v/>
      </c>
      <c r="D37" s="404"/>
      <c r="E37" s="403" t="str">
        <f>IF('各会計、関係団体の財政状況及び健全化判断比率'!B10="","",'各会計、関係団体の財政状況及び健全化判断比率'!B10)</f>
        <v/>
      </c>
      <c r="F37" s="403"/>
      <c r="G37" s="403"/>
      <c r="H37" s="403"/>
      <c r="I37" s="403"/>
      <c r="J37" s="403"/>
      <c r="K37" s="403"/>
      <c r="L37" s="403"/>
      <c r="M37" s="403"/>
      <c r="N37" s="403"/>
      <c r="O37" s="403"/>
      <c r="P37" s="403"/>
      <c r="Q37" s="403"/>
      <c r="R37" s="403"/>
      <c r="S37" s="403"/>
      <c r="T37" s="193"/>
      <c r="U37" s="404" t="str">
        <f t="shared" si="4"/>
        <v/>
      </c>
      <c r="V37" s="404"/>
      <c r="W37" s="403"/>
      <c r="X37" s="403"/>
      <c r="Y37" s="403"/>
      <c r="Z37" s="403"/>
      <c r="AA37" s="403"/>
      <c r="AB37" s="403"/>
      <c r="AC37" s="403"/>
      <c r="AD37" s="403"/>
      <c r="AE37" s="403"/>
      <c r="AF37" s="403"/>
      <c r="AG37" s="403"/>
      <c r="AH37" s="403"/>
      <c r="AI37" s="403"/>
      <c r="AJ37" s="403"/>
      <c r="AK37" s="403"/>
      <c r="AL37" s="193"/>
      <c r="AM37" s="404" t="str">
        <f t="shared" si="0"/>
        <v/>
      </c>
      <c r="AN37" s="404"/>
      <c r="AO37" s="403"/>
      <c r="AP37" s="403"/>
      <c r="AQ37" s="403"/>
      <c r="AR37" s="403"/>
      <c r="AS37" s="403"/>
      <c r="AT37" s="403"/>
      <c r="AU37" s="403"/>
      <c r="AV37" s="403"/>
      <c r="AW37" s="403"/>
      <c r="AX37" s="403"/>
      <c r="AY37" s="403"/>
      <c r="AZ37" s="403"/>
      <c r="BA37" s="403"/>
      <c r="BB37" s="403"/>
      <c r="BC37" s="403"/>
      <c r="BD37" s="193"/>
      <c r="BE37" s="404" t="str">
        <f t="shared" si="1"/>
        <v/>
      </c>
      <c r="BF37" s="404"/>
      <c r="BG37" s="403"/>
      <c r="BH37" s="403"/>
      <c r="BI37" s="403"/>
      <c r="BJ37" s="403"/>
      <c r="BK37" s="403"/>
      <c r="BL37" s="403"/>
      <c r="BM37" s="403"/>
      <c r="BN37" s="403"/>
      <c r="BO37" s="403"/>
      <c r="BP37" s="403"/>
      <c r="BQ37" s="403"/>
      <c r="BR37" s="403"/>
      <c r="BS37" s="403"/>
      <c r="BT37" s="403"/>
      <c r="BU37" s="403"/>
      <c r="BV37" s="193"/>
      <c r="BW37" s="404">
        <f t="shared" si="2"/>
        <v>10</v>
      </c>
      <c r="BX37" s="404"/>
      <c r="BY37" s="403" t="str">
        <f>IF('各会計、関係団体の財政状況及び健全化判断比率'!B71="","",'各会計、関係団体の財政状況及び健全化判断比率'!B71)</f>
        <v>山形県市町村交通災害共済組合</v>
      </c>
      <c r="BZ37" s="403"/>
      <c r="CA37" s="403"/>
      <c r="CB37" s="403"/>
      <c r="CC37" s="403"/>
      <c r="CD37" s="403"/>
      <c r="CE37" s="403"/>
      <c r="CF37" s="403"/>
      <c r="CG37" s="403"/>
      <c r="CH37" s="403"/>
      <c r="CI37" s="403"/>
      <c r="CJ37" s="403"/>
      <c r="CK37" s="403"/>
      <c r="CL37" s="403"/>
      <c r="CM37" s="403"/>
      <c r="CN37" s="193"/>
      <c r="CO37" s="404" t="str">
        <f t="shared" si="3"/>
        <v/>
      </c>
      <c r="CP37" s="404"/>
      <c r="CQ37" s="403" t="str">
        <f>IF('各会計、関係団体の財政状況及び健全化判断比率'!BS10="","",'各会計、関係団体の財政状況及び健全化判断比率'!BS10)</f>
        <v/>
      </c>
      <c r="CR37" s="403"/>
      <c r="CS37" s="403"/>
      <c r="CT37" s="403"/>
      <c r="CU37" s="403"/>
      <c r="CV37" s="403"/>
      <c r="CW37" s="403"/>
      <c r="CX37" s="403"/>
      <c r="CY37" s="403"/>
      <c r="CZ37" s="403"/>
      <c r="DA37" s="403"/>
      <c r="DB37" s="403"/>
      <c r="DC37" s="403"/>
      <c r="DD37" s="403"/>
      <c r="DE37" s="403"/>
      <c r="DF37" s="190"/>
      <c r="DG37" s="405" t="str">
        <f>IF('各会計、関係団体の財政状況及び健全化判断比率'!BR10="","",'各会計、関係団体の財政状況及び健全化判断比率'!BR10)</f>
        <v/>
      </c>
      <c r="DH37" s="405"/>
      <c r="DI37" s="197"/>
      <c r="DJ37" s="165"/>
      <c r="DK37" s="165"/>
      <c r="DL37" s="165"/>
      <c r="DM37" s="165"/>
      <c r="DN37" s="165"/>
      <c r="DO37" s="165"/>
    </row>
    <row r="38" spans="1:119" ht="32.25" customHeight="1" x14ac:dyDescent="0.2">
      <c r="A38" s="166"/>
      <c r="B38" s="192"/>
      <c r="C38" s="404" t="str">
        <f t="shared" ref="C38:C43" si="5">IF(E38="","",C37+1)</f>
        <v/>
      </c>
      <c r="D38" s="404"/>
      <c r="E38" s="403" t="str">
        <f>IF('各会計、関係団体の財政状況及び健全化判断比率'!B11="","",'各会計、関係団体の財政状況及び健全化判断比率'!B11)</f>
        <v/>
      </c>
      <c r="F38" s="403"/>
      <c r="G38" s="403"/>
      <c r="H38" s="403"/>
      <c r="I38" s="403"/>
      <c r="J38" s="403"/>
      <c r="K38" s="403"/>
      <c r="L38" s="403"/>
      <c r="M38" s="403"/>
      <c r="N38" s="403"/>
      <c r="O38" s="403"/>
      <c r="P38" s="403"/>
      <c r="Q38" s="403"/>
      <c r="R38" s="403"/>
      <c r="S38" s="403"/>
      <c r="T38" s="193"/>
      <c r="U38" s="404" t="str">
        <f t="shared" si="4"/>
        <v/>
      </c>
      <c r="V38" s="404"/>
      <c r="W38" s="403"/>
      <c r="X38" s="403"/>
      <c r="Y38" s="403"/>
      <c r="Z38" s="403"/>
      <c r="AA38" s="403"/>
      <c r="AB38" s="403"/>
      <c r="AC38" s="403"/>
      <c r="AD38" s="403"/>
      <c r="AE38" s="403"/>
      <c r="AF38" s="403"/>
      <c r="AG38" s="403"/>
      <c r="AH38" s="403"/>
      <c r="AI38" s="403"/>
      <c r="AJ38" s="403"/>
      <c r="AK38" s="403"/>
      <c r="AL38" s="193"/>
      <c r="AM38" s="404" t="str">
        <f t="shared" si="0"/>
        <v/>
      </c>
      <c r="AN38" s="404"/>
      <c r="AO38" s="403"/>
      <c r="AP38" s="403"/>
      <c r="AQ38" s="403"/>
      <c r="AR38" s="403"/>
      <c r="AS38" s="403"/>
      <c r="AT38" s="403"/>
      <c r="AU38" s="403"/>
      <c r="AV38" s="403"/>
      <c r="AW38" s="403"/>
      <c r="AX38" s="403"/>
      <c r="AY38" s="403"/>
      <c r="AZ38" s="403"/>
      <c r="BA38" s="403"/>
      <c r="BB38" s="403"/>
      <c r="BC38" s="403"/>
      <c r="BD38" s="193"/>
      <c r="BE38" s="404" t="str">
        <f t="shared" si="1"/>
        <v/>
      </c>
      <c r="BF38" s="404"/>
      <c r="BG38" s="403"/>
      <c r="BH38" s="403"/>
      <c r="BI38" s="403"/>
      <c r="BJ38" s="403"/>
      <c r="BK38" s="403"/>
      <c r="BL38" s="403"/>
      <c r="BM38" s="403"/>
      <c r="BN38" s="403"/>
      <c r="BO38" s="403"/>
      <c r="BP38" s="403"/>
      <c r="BQ38" s="403"/>
      <c r="BR38" s="403"/>
      <c r="BS38" s="403"/>
      <c r="BT38" s="403"/>
      <c r="BU38" s="403"/>
      <c r="BV38" s="193"/>
      <c r="BW38" s="404">
        <f t="shared" si="2"/>
        <v>11</v>
      </c>
      <c r="BX38" s="404"/>
      <c r="BY38" s="403" t="str">
        <f>IF('各会計、関係団体の財政状況及び健全化判断比率'!B72="","",'各会計、関係団体の財政状況及び健全化判断比率'!B72)</f>
        <v>最上広域市町村圏事務組合</v>
      </c>
      <c r="BZ38" s="403"/>
      <c r="CA38" s="403"/>
      <c r="CB38" s="403"/>
      <c r="CC38" s="403"/>
      <c r="CD38" s="403"/>
      <c r="CE38" s="403"/>
      <c r="CF38" s="403"/>
      <c r="CG38" s="403"/>
      <c r="CH38" s="403"/>
      <c r="CI38" s="403"/>
      <c r="CJ38" s="403"/>
      <c r="CK38" s="403"/>
      <c r="CL38" s="403"/>
      <c r="CM38" s="403"/>
      <c r="CN38" s="193"/>
      <c r="CO38" s="404" t="str">
        <f t="shared" si="3"/>
        <v/>
      </c>
      <c r="CP38" s="404"/>
      <c r="CQ38" s="403" t="str">
        <f>IF('各会計、関係団体の財政状況及び健全化判断比率'!BS11="","",'各会計、関係団体の財政状況及び健全化判断比率'!BS11)</f>
        <v/>
      </c>
      <c r="CR38" s="403"/>
      <c r="CS38" s="403"/>
      <c r="CT38" s="403"/>
      <c r="CU38" s="403"/>
      <c r="CV38" s="403"/>
      <c r="CW38" s="403"/>
      <c r="CX38" s="403"/>
      <c r="CY38" s="403"/>
      <c r="CZ38" s="403"/>
      <c r="DA38" s="403"/>
      <c r="DB38" s="403"/>
      <c r="DC38" s="403"/>
      <c r="DD38" s="403"/>
      <c r="DE38" s="403"/>
      <c r="DF38" s="190"/>
      <c r="DG38" s="405" t="str">
        <f>IF('各会計、関係団体の財政状況及び健全化判断比率'!BR11="","",'各会計、関係団体の財政状況及び健全化判断比率'!BR11)</f>
        <v/>
      </c>
      <c r="DH38" s="405"/>
      <c r="DI38" s="197"/>
      <c r="DJ38" s="165"/>
      <c r="DK38" s="165"/>
      <c r="DL38" s="165"/>
      <c r="DM38" s="165"/>
      <c r="DN38" s="165"/>
      <c r="DO38" s="165"/>
    </row>
    <row r="39" spans="1:119" ht="32.25" customHeight="1" x14ac:dyDescent="0.2">
      <c r="A39" s="166"/>
      <c r="B39" s="192"/>
      <c r="C39" s="404" t="str">
        <f t="shared" si="5"/>
        <v/>
      </c>
      <c r="D39" s="404"/>
      <c r="E39" s="403" t="str">
        <f>IF('各会計、関係団体の財政状況及び健全化判断比率'!B12="","",'各会計、関係団体の財政状況及び健全化判断比率'!B12)</f>
        <v/>
      </c>
      <c r="F39" s="403"/>
      <c r="G39" s="403"/>
      <c r="H39" s="403"/>
      <c r="I39" s="403"/>
      <c r="J39" s="403"/>
      <c r="K39" s="403"/>
      <c r="L39" s="403"/>
      <c r="M39" s="403"/>
      <c r="N39" s="403"/>
      <c r="O39" s="403"/>
      <c r="P39" s="403"/>
      <c r="Q39" s="403"/>
      <c r="R39" s="403"/>
      <c r="S39" s="403"/>
      <c r="T39" s="193"/>
      <c r="U39" s="404" t="str">
        <f t="shared" si="4"/>
        <v/>
      </c>
      <c r="V39" s="404"/>
      <c r="W39" s="403"/>
      <c r="X39" s="403"/>
      <c r="Y39" s="403"/>
      <c r="Z39" s="403"/>
      <c r="AA39" s="403"/>
      <c r="AB39" s="403"/>
      <c r="AC39" s="403"/>
      <c r="AD39" s="403"/>
      <c r="AE39" s="403"/>
      <c r="AF39" s="403"/>
      <c r="AG39" s="403"/>
      <c r="AH39" s="403"/>
      <c r="AI39" s="403"/>
      <c r="AJ39" s="403"/>
      <c r="AK39" s="403"/>
      <c r="AL39" s="193"/>
      <c r="AM39" s="404" t="str">
        <f t="shared" si="0"/>
        <v/>
      </c>
      <c r="AN39" s="404"/>
      <c r="AO39" s="403"/>
      <c r="AP39" s="403"/>
      <c r="AQ39" s="403"/>
      <c r="AR39" s="403"/>
      <c r="AS39" s="403"/>
      <c r="AT39" s="403"/>
      <c r="AU39" s="403"/>
      <c r="AV39" s="403"/>
      <c r="AW39" s="403"/>
      <c r="AX39" s="403"/>
      <c r="AY39" s="403"/>
      <c r="AZ39" s="403"/>
      <c r="BA39" s="403"/>
      <c r="BB39" s="403"/>
      <c r="BC39" s="403"/>
      <c r="BD39" s="193"/>
      <c r="BE39" s="404" t="str">
        <f t="shared" si="1"/>
        <v/>
      </c>
      <c r="BF39" s="404"/>
      <c r="BG39" s="403"/>
      <c r="BH39" s="403"/>
      <c r="BI39" s="403"/>
      <c r="BJ39" s="403"/>
      <c r="BK39" s="403"/>
      <c r="BL39" s="403"/>
      <c r="BM39" s="403"/>
      <c r="BN39" s="403"/>
      <c r="BO39" s="403"/>
      <c r="BP39" s="403"/>
      <c r="BQ39" s="403"/>
      <c r="BR39" s="403"/>
      <c r="BS39" s="403"/>
      <c r="BT39" s="403"/>
      <c r="BU39" s="403"/>
      <c r="BV39" s="193"/>
      <c r="BW39" s="404">
        <f t="shared" si="2"/>
        <v>12</v>
      </c>
      <c r="BX39" s="404"/>
      <c r="BY39" s="403" t="str">
        <f>IF('各会計、関係団体の財政状況及び健全化判断比率'!B73="","",'各会計、関係団体の財政状況及び健全化判断比率'!B73)</f>
        <v>最上地区広域連合（普通会計分）</v>
      </c>
      <c r="BZ39" s="403"/>
      <c r="CA39" s="403"/>
      <c r="CB39" s="403"/>
      <c r="CC39" s="403"/>
      <c r="CD39" s="403"/>
      <c r="CE39" s="403"/>
      <c r="CF39" s="403"/>
      <c r="CG39" s="403"/>
      <c r="CH39" s="403"/>
      <c r="CI39" s="403"/>
      <c r="CJ39" s="403"/>
      <c r="CK39" s="403"/>
      <c r="CL39" s="403"/>
      <c r="CM39" s="403"/>
      <c r="CN39" s="193"/>
      <c r="CO39" s="404" t="str">
        <f t="shared" si="3"/>
        <v/>
      </c>
      <c r="CP39" s="404"/>
      <c r="CQ39" s="403" t="str">
        <f>IF('各会計、関係団体の財政状況及び健全化判断比率'!BS12="","",'各会計、関係団体の財政状況及び健全化判断比率'!BS12)</f>
        <v/>
      </c>
      <c r="CR39" s="403"/>
      <c r="CS39" s="403"/>
      <c r="CT39" s="403"/>
      <c r="CU39" s="403"/>
      <c r="CV39" s="403"/>
      <c r="CW39" s="403"/>
      <c r="CX39" s="403"/>
      <c r="CY39" s="403"/>
      <c r="CZ39" s="403"/>
      <c r="DA39" s="403"/>
      <c r="DB39" s="403"/>
      <c r="DC39" s="403"/>
      <c r="DD39" s="403"/>
      <c r="DE39" s="403"/>
      <c r="DF39" s="190"/>
      <c r="DG39" s="405" t="str">
        <f>IF('各会計、関係団体の財政状況及び健全化判断比率'!BR12="","",'各会計、関係団体の財政状況及び健全化判断比率'!BR12)</f>
        <v/>
      </c>
      <c r="DH39" s="405"/>
      <c r="DI39" s="197"/>
      <c r="DJ39" s="165"/>
      <c r="DK39" s="165"/>
      <c r="DL39" s="165"/>
      <c r="DM39" s="165"/>
      <c r="DN39" s="165"/>
      <c r="DO39" s="165"/>
    </row>
    <row r="40" spans="1:119" ht="32.25" customHeight="1" x14ac:dyDescent="0.2">
      <c r="A40" s="166"/>
      <c r="B40" s="192"/>
      <c r="C40" s="404" t="str">
        <f t="shared" si="5"/>
        <v/>
      </c>
      <c r="D40" s="404"/>
      <c r="E40" s="403" t="str">
        <f>IF('各会計、関係団体の財政状況及び健全化判断比率'!B13="","",'各会計、関係団体の財政状況及び健全化判断比率'!B13)</f>
        <v/>
      </c>
      <c r="F40" s="403"/>
      <c r="G40" s="403"/>
      <c r="H40" s="403"/>
      <c r="I40" s="403"/>
      <c r="J40" s="403"/>
      <c r="K40" s="403"/>
      <c r="L40" s="403"/>
      <c r="M40" s="403"/>
      <c r="N40" s="403"/>
      <c r="O40" s="403"/>
      <c r="P40" s="403"/>
      <c r="Q40" s="403"/>
      <c r="R40" s="403"/>
      <c r="S40" s="403"/>
      <c r="T40" s="193"/>
      <c r="U40" s="404" t="str">
        <f t="shared" si="4"/>
        <v/>
      </c>
      <c r="V40" s="404"/>
      <c r="W40" s="403"/>
      <c r="X40" s="403"/>
      <c r="Y40" s="403"/>
      <c r="Z40" s="403"/>
      <c r="AA40" s="403"/>
      <c r="AB40" s="403"/>
      <c r="AC40" s="403"/>
      <c r="AD40" s="403"/>
      <c r="AE40" s="403"/>
      <c r="AF40" s="403"/>
      <c r="AG40" s="403"/>
      <c r="AH40" s="403"/>
      <c r="AI40" s="403"/>
      <c r="AJ40" s="403"/>
      <c r="AK40" s="403"/>
      <c r="AL40" s="193"/>
      <c r="AM40" s="404" t="str">
        <f t="shared" si="0"/>
        <v/>
      </c>
      <c r="AN40" s="404"/>
      <c r="AO40" s="403"/>
      <c r="AP40" s="403"/>
      <c r="AQ40" s="403"/>
      <c r="AR40" s="403"/>
      <c r="AS40" s="403"/>
      <c r="AT40" s="403"/>
      <c r="AU40" s="403"/>
      <c r="AV40" s="403"/>
      <c r="AW40" s="403"/>
      <c r="AX40" s="403"/>
      <c r="AY40" s="403"/>
      <c r="AZ40" s="403"/>
      <c r="BA40" s="403"/>
      <c r="BB40" s="403"/>
      <c r="BC40" s="403"/>
      <c r="BD40" s="193"/>
      <c r="BE40" s="404" t="str">
        <f t="shared" si="1"/>
        <v/>
      </c>
      <c r="BF40" s="404"/>
      <c r="BG40" s="403"/>
      <c r="BH40" s="403"/>
      <c r="BI40" s="403"/>
      <c r="BJ40" s="403"/>
      <c r="BK40" s="403"/>
      <c r="BL40" s="403"/>
      <c r="BM40" s="403"/>
      <c r="BN40" s="403"/>
      <c r="BO40" s="403"/>
      <c r="BP40" s="403"/>
      <c r="BQ40" s="403"/>
      <c r="BR40" s="403"/>
      <c r="BS40" s="403"/>
      <c r="BT40" s="403"/>
      <c r="BU40" s="403"/>
      <c r="BV40" s="193"/>
      <c r="BW40" s="404">
        <f t="shared" si="2"/>
        <v>13</v>
      </c>
      <c r="BX40" s="404"/>
      <c r="BY40" s="403" t="str">
        <f>IF('各会計、関係団体の財政状況及び健全化判断比率'!B74="","",'各会計、関係団体の財政状況及び健全化判断比率'!B74)</f>
        <v>最上地区広域連合（事業会計分）</v>
      </c>
      <c r="BZ40" s="403"/>
      <c r="CA40" s="403"/>
      <c r="CB40" s="403"/>
      <c r="CC40" s="403"/>
      <c r="CD40" s="403"/>
      <c r="CE40" s="403"/>
      <c r="CF40" s="403"/>
      <c r="CG40" s="403"/>
      <c r="CH40" s="403"/>
      <c r="CI40" s="403"/>
      <c r="CJ40" s="403"/>
      <c r="CK40" s="403"/>
      <c r="CL40" s="403"/>
      <c r="CM40" s="403"/>
      <c r="CN40" s="193"/>
      <c r="CO40" s="404" t="str">
        <f t="shared" si="3"/>
        <v/>
      </c>
      <c r="CP40" s="404"/>
      <c r="CQ40" s="403" t="str">
        <f>IF('各会計、関係団体の財政状況及び健全化判断比率'!BS13="","",'各会計、関係団体の財政状況及び健全化判断比率'!BS13)</f>
        <v/>
      </c>
      <c r="CR40" s="403"/>
      <c r="CS40" s="403"/>
      <c r="CT40" s="403"/>
      <c r="CU40" s="403"/>
      <c r="CV40" s="403"/>
      <c r="CW40" s="403"/>
      <c r="CX40" s="403"/>
      <c r="CY40" s="403"/>
      <c r="CZ40" s="403"/>
      <c r="DA40" s="403"/>
      <c r="DB40" s="403"/>
      <c r="DC40" s="403"/>
      <c r="DD40" s="403"/>
      <c r="DE40" s="403"/>
      <c r="DF40" s="190"/>
      <c r="DG40" s="405" t="str">
        <f>IF('各会計、関係団体の財政状況及び健全化判断比率'!BR13="","",'各会計、関係団体の財政状況及び健全化判断比率'!BR13)</f>
        <v/>
      </c>
      <c r="DH40" s="405"/>
      <c r="DI40" s="197"/>
      <c r="DJ40" s="165"/>
      <c r="DK40" s="165"/>
      <c r="DL40" s="165"/>
      <c r="DM40" s="165"/>
      <c r="DN40" s="165"/>
      <c r="DO40" s="165"/>
    </row>
    <row r="41" spans="1:119" ht="32.25" customHeight="1" x14ac:dyDescent="0.2">
      <c r="A41" s="166"/>
      <c r="B41" s="192"/>
      <c r="C41" s="404" t="str">
        <f t="shared" si="5"/>
        <v/>
      </c>
      <c r="D41" s="404"/>
      <c r="E41" s="403" t="str">
        <f>IF('各会計、関係団体の財政状況及び健全化判断比率'!B14="","",'各会計、関係団体の財政状況及び健全化判断比率'!B14)</f>
        <v/>
      </c>
      <c r="F41" s="403"/>
      <c r="G41" s="403"/>
      <c r="H41" s="403"/>
      <c r="I41" s="403"/>
      <c r="J41" s="403"/>
      <c r="K41" s="403"/>
      <c r="L41" s="403"/>
      <c r="M41" s="403"/>
      <c r="N41" s="403"/>
      <c r="O41" s="403"/>
      <c r="P41" s="403"/>
      <c r="Q41" s="403"/>
      <c r="R41" s="403"/>
      <c r="S41" s="403"/>
      <c r="T41" s="193"/>
      <c r="U41" s="404" t="str">
        <f t="shared" si="4"/>
        <v/>
      </c>
      <c r="V41" s="404"/>
      <c r="W41" s="403"/>
      <c r="X41" s="403"/>
      <c r="Y41" s="403"/>
      <c r="Z41" s="403"/>
      <c r="AA41" s="403"/>
      <c r="AB41" s="403"/>
      <c r="AC41" s="403"/>
      <c r="AD41" s="403"/>
      <c r="AE41" s="403"/>
      <c r="AF41" s="403"/>
      <c r="AG41" s="403"/>
      <c r="AH41" s="403"/>
      <c r="AI41" s="403"/>
      <c r="AJ41" s="403"/>
      <c r="AK41" s="403"/>
      <c r="AL41" s="193"/>
      <c r="AM41" s="404" t="str">
        <f t="shared" si="0"/>
        <v/>
      </c>
      <c r="AN41" s="404"/>
      <c r="AO41" s="403"/>
      <c r="AP41" s="403"/>
      <c r="AQ41" s="403"/>
      <c r="AR41" s="403"/>
      <c r="AS41" s="403"/>
      <c r="AT41" s="403"/>
      <c r="AU41" s="403"/>
      <c r="AV41" s="403"/>
      <c r="AW41" s="403"/>
      <c r="AX41" s="403"/>
      <c r="AY41" s="403"/>
      <c r="AZ41" s="403"/>
      <c r="BA41" s="403"/>
      <c r="BB41" s="403"/>
      <c r="BC41" s="403"/>
      <c r="BD41" s="193"/>
      <c r="BE41" s="404" t="str">
        <f t="shared" si="1"/>
        <v/>
      </c>
      <c r="BF41" s="404"/>
      <c r="BG41" s="403"/>
      <c r="BH41" s="403"/>
      <c r="BI41" s="403"/>
      <c r="BJ41" s="403"/>
      <c r="BK41" s="403"/>
      <c r="BL41" s="403"/>
      <c r="BM41" s="403"/>
      <c r="BN41" s="403"/>
      <c r="BO41" s="403"/>
      <c r="BP41" s="403"/>
      <c r="BQ41" s="403"/>
      <c r="BR41" s="403"/>
      <c r="BS41" s="403"/>
      <c r="BT41" s="403"/>
      <c r="BU41" s="403"/>
      <c r="BV41" s="193"/>
      <c r="BW41" s="404">
        <f t="shared" si="2"/>
        <v>14</v>
      </c>
      <c r="BX41" s="404"/>
      <c r="BY41" s="403" t="str">
        <f>IF('各会計、関係団体の財政状況及び健全化判断比率'!B75="","",'各会計、関係団体の財政状況及び健全化判断比率'!B75)</f>
        <v>山形県後期高齢者医療広域連合（普通会計分）</v>
      </c>
      <c r="BZ41" s="403"/>
      <c r="CA41" s="403"/>
      <c r="CB41" s="403"/>
      <c r="CC41" s="403"/>
      <c r="CD41" s="403"/>
      <c r="CE41" s="403"/>
      <c r="CF41" s="403"/>
      <c r="CG41" s="403"/>
      <c r="CH41" s="403"/>
      <c r="CI41" s="403"/>
      <c r="CJ41" s="403"/>
      <c r="CK41" s="403"/>
      <c r="CL41" s="403"/>
      <c r="CM41" s="403"/>
      <c r="CN41" s="193"/>
      <c r="CO41" s="404" t="str">
        <f t="shared" si="3"/>
        <v/>
      </c>
      <c r="CP41" s="404"/>
      <c r="CQ41" s="403" t="str">
        <f>IF('各会計、関係団体の財政状況及び健全化判断比率'!BS14="","",'各会計、関係団体の財政状況及び健全化判断比率'!BS14)</f>
        <v/>
      </c>
      <c r="CR41" s="403"/>
      <c r="CS41" s="403"/>
      <c r="CT41" s="403"/>
      <c r="CU41" s="403"/>
      <c r="CV41" s="403"/>
      <c r="CW41" s="403"/>
      <c r="CX41" s="403"/>
      <c r="CY41" s="403"/>
      <c r="CZ41" s="403"/>
      <c r="DA41" s="403"/>
      <c r="DB41" s="403"/>
      <c r="DC41" s="403"/>
      <c r="DD41" s="403"/>
      <c r="DE41" s="403"/>
      <c r="DF41" s="190"/>
      <c r="DG41" s="405" t="str">
        <f>IF('各会計、関係団体の財政状況及び健全化判断比率'!BR14="","",'各会計、関係団体の財政状況及び健全化判断比率'!BR14)</f>
        <v/>
      </c>
      <c r="DH41" s="405"/>
      <c r="DI41" s="197"/>
      <c r="DJ41" s="165"/>
      <c r="DK41" s="165"/>
      <c r="DL41" s="165"/>
      <c r="DM41" s="165"/>
      <c r="DN41" s="165"/>
      <c r="DO41" s="165"/>
    </row>
    <row r="42" spans="1:119" ht="32.25" customHeight="1" x14ac:dyDescent="0.2">
      <c r="A42" s="165"/>
      <c r="B42" s="192"/>
      <c r="C42" s="404" t="str">
        <f t="shared" si="5"/>
        <v/>
      </c>
      <c r="D42" s="404"/>
      <c r="E42" s="403" t="str">
        <f>IF('各会計、関係団体の財政状況及び健全化判断比率'!B15="","",'各会計、関係団体の財政状況及び健全化判断比率'!B15)</f>
        <v/>
      </c>
      <c r="F42" s="403"/>
      <c r="G42" s="403"/>
      <c r="H42" s="403"/>
      <c r="I42" s="403"/>
      <c r="J42" s="403"/>
      <c r="K42" s="403"/>
      <c r="L42" s="403"/>
      <c r="M42" s="403"/>
      <c r="N42" s="403"/>
      <c r="O42" s="403"/>
      <c r="P42" s="403"/>
      <c r="Q42" s="403"/>
      <c r="R42" s="403"/>
      <c r="S42" s="403"/>
      <c r="T42" s="193"/>
      <c r="U42" s="404" t="str">
        <f t="shared" si="4"/>
        <v/>
      </c>
      <c r="V42" s="404"/>
      <c r="W42" s="403"/>
      <c r="X42" s="403"/>
      <c r="Y42" s="403"/>
      <c r="Z42" s="403"/>
      <c r="AA42" s="403"/>
      <c r="AB42" s="403"/>
      <c r="AC42" s="403"/>
      <c r="AD42" s="403"/>
      <c r="AE42" s="403"/>
      <c r="AF42" s="403"/>
      <c r="AG42" s="403"/>
      <c r="AH42" s="403"/>
      <c r="AI42" s="403"/>
      <c r="AJ42" s="403"/>
      <c r="AK42" s="403"/>
      <c r="AL42" s="193"/>
      <c r="AM42" s="404" t="str">
        <f t="shared" si="0"/>
        <v/>
      </c>
      <c r="AN42" s="404"/>
      <c r="AO42" s="403"/>
      <c r="AP42" s="403"/>
      <c r="AQ42" s="403"/>
      <c r="AR42" s="403"/>
      <c r="AS42" s="403"/>
      <c r="AT42" s="403"/>
      <c r="AU42" s="403"/>
      <c r="AV42" s="403"/>
      <c r="AW42" s="403"/>
      <c r="AX42" s="403"/>
      <c r="AY42" s="403"/>
      <c r="AZ42" s="403"/>
      <c r="BA42" s="403"/>
      <c r="BB42" s="403"/>
      <c r="BC42" s="403"/>
      <c r="BD42" s="193"/>
      <c r="BE42" s="404" t="str">
        <f t="shared" si="1"/>
        <v/>
      </c>
      <c r="BF42" s="404"/>
      <c r="BG42" s="403"/>
      <c r="BH42" s="403"/>
      <c r="BI42" s="403"/>
      <c r="BJ42" s="403"/>
      <c r="BK42" s="403"/>
      <c r="BL42" s="403"/>
      <c r="BM42" s="403"/>
      <c r="BN42" s="403"/>
      <c r="BO42" s="403"/>
      <c r="BP42" s="403"/>
      <c r="BQ42" s="403"/>
      <c r="BR42" s="403"/>
      <c r="BS42" s="403"/>
      <c r="BT42" s="403"/>
      <c r="BU42" s="403"/>
      <c r="BV42" s="193"/>
      <c r="BW42" s="404">
        <f t="shared" si="2"/>
        <v>15</v>
      </c>
      <c r="BX42" s="404"/>
      <c r="BY42" s="403" t="str">
        <f>IF('各会計、関係団体の財政状況及び健全化判断比率'!B76="","",'各会計、関係団体の財政状況及び健全化判断比率'!B76)</f>
        <v>山形県後期高齢者医療広域連合（事業会計分）</v>
      </c>
      <c r="BZ42" s="403"/>
      <c r="CA42" s="403"/>
      <c r="CB42" s="403"/>
      <c r="CC42" s="403"/>
      <c r="CD42" s="403"/>
      <c r="CE42" s="403"/>
      <c r="CF42" s="403"/>
      <c r="CG42" s="403"/>
      <c r="CH42" s="403"/>
      <c r="CI42" s="403"/>
      <c r="CJ42" s="403"/>
      <c r="CK42" s="403"/>
      <c r="CL42" s="403"/>
      <c r="CM42" s="403"/>
      <c r="CN42" s="193"/>
      <c r="CO42" s="404" t="str">
        <f t="shared" si="3"/>
        <v/>
      </c>
      <c r="CP42" s="404"/>
      <c r="CQ42" s="403" t="str">
        <f>IF('各会計、関係団体の財政状況及び健全化判断比率'!BS15="","",'各会計、関係団体の財政状況及び健全化判断比率'!BS15)</f>
        <v/>
      </c>
      <c r="CR42" s="403"/>
      <c r="CS42" s="403"/>
      <c r="CT42" s="403"/>
      <c r="CU42" s="403"/>
      <c r="CV42" s="403"/>
      <c r="CW42" s="403"/>
      <c r="CX42" s="403"/>
      <c r="CY42" s="403"/>
      <c r="CZ42" s="403"/>
      <c r="DA42" s="403"/>
      <c r="DB42" s="403"/>
      <c r="DC42" s="403"/>
      <c r="DD42" s="403"/>
      <c r="DE42" s="403"/>
      <c r="DF42" s="190"/>
      <c r="DG42" s="405" t="str">
        <f>IF('各会計、関係団体の財政状況及び健全化判断比率'!BR15="","",'各会計、関係団体の財政状況及び健全化判断比率'!BR15)</f>
        <v/>
      </c>
      <c r="DH42" s="405"/>
      <c r="DI42" s="197"/>
      <c r="DJ42" s="165"/>
      <c r="DK42" s="165"/>
      <c r="DL42" s="165"/>
      <c r="DM42" s="165"/>
      <c r="DN42" s="165"/>
      <c r="DO42" s="165"/>
    </row>
    <row r="43" spans="1:119" ht="32.25" customHeight="1" x14ac:dyDescent="0.2">
      <c r="A43" s="165"/>
      <c r="B43" s="192"/>
      <c r="C43" s="404" t="str">
        <f t="shared" si="5"/>
        <v/>
      </c>
      <c r="D43" s="404"/>
      <c r="E43" s="403" t="str">
        <f>IF('各会計、関係団体の財政状況及び健全化判断比率'!B16="","",'各会計、関係団体の財政状況及び健全化判断比率'!B16)</f>
        <v/>
      </c>
      <c r="F43" s="403"/>
      <c r="G43" s="403"/>
      <c r="H43" s="403"/>
      <c r="I43" s="403"/>
      <c r="J43" s="403"/>
      <c r="K43" s="403"/>
      <c r="L43" s="403"/>
      <c r="M43" s="403"/>
      <c r="N43" s="403"/>
      <c r="O43" s="403"/>
      <c r="P43" s="403"/>
      <c r="Q43" s="403"/>
      <c r="R43" s="403"/>
      <c r="S43" s="403"/>
      <c r="T43" s="193"/>
      <c r="U43" s="404" t="str">
        <f t="shared" si="4"/>
        <v/>
      </c>
      <c r="V43" s="404"/>
      <c r="W43" s="403"/>
      <c r="X43" s="403"/>
      <c r="Y43" s="403"/>
      <c r="Z43" s="403"/>
      <c r="AA43" s="403"/>
      <c r="AB43" s="403"/>
      <c r="AC43" s="403"/>
      <c r="AD43" s="403"/>
      <c r="AE43" s="403"/>
      <c r="AF43" s="403"/>
      <c r="AG43" s="403"/>
      <c r="AH43" s="403"/>
      <c r="AI43" s="403"/>
      <c r="AJ43" s="403"/>
      <c r="AK43" s="403"/>
      <c r="AL43" s="193"/>
      <c r="AM43" s="404" t="str">
        <f t="shared" si="0"/>
        <v/>
      </c>
      <c r="AN43" s="404"/>
      <c r="AO43" s="403"/>
      <c r="AP43" s="403"/>
      <c r="AQ43" s="403"/>
      <c r="AR43" s="403"/>
      <c r="AS43" s="403"/>
      <c r="AT43" s="403"/>
      <c r="AU43" s="403"/>
      <c r="AV43" s="403"/>
      <c r="AW43" s="403"/>
      <c r="AX43" s="403"/>
      <c r="AY43" s="403"/>
      <c r="AZ43" s="403"/>
      <c r="BA43" s="403"/>
      <c r="BB43" s="403"/>
      <c r="BC43" s="403"/>
      <c r="BD43" s="193"/>
      <c r="BE43" s="404" t="str">
        <f t="shared" si="1"/>
        <v/>
      </c>
      <c r="BF43" s="404"/>
      <c r="BG43" s="403"/>
      <c r="BH43" s="403"/>
      <c r="BI43" s="403"/>
      <c r="BJ43" s="403"/>
      <c r="BK43" s="403"/>
      <c r="BL43" s="403"/>
      <c r="BM43" s="403"/>
      <c r="BN43" s="403"/>
      <c r="BO43" s="403"/>
      <c r="BP43" s="403"/>
      <c r="BQ43" s="403"/>
      <c r="BR43" s="403"/>
      <c r="BS43" s="403"/>
      <c r="BT43" s="403"/>
      <c r="BU43" s="403"/>
      <c r="BV43" s="193"/>
      <c r="BW43" s="404" t="str">
        <f t="shared" si="2"/>
        <v/>
      </c>
      <c r="BX43" s="404"/>
      <c r="BY43" s="403" t="str">
        <f>IF('各会計、関係団体の財政状況及び健全化判断比率'!B77="","",'各会計、関係団体の財政状況及び健全化判断比率'!B77)</f>
        <v/>
      </c>
      <c r="BZ43" s="403"/>
      <c r="CA43" s="403"/>
      <c r="CB43" s="403"/>
      <c r="CC43" s="403"/>
      <c r="CD43" s="403"/>
      <c r="CE43" s="403"/>
      <c r="CF43" s="403"/>
      <c r="CG43" s="403"/>
      <c r="CH43" s="403"/>
      <c r="CI43" s="403"/>
      <c r="CJ43" s="403"/>
      <c r="CK43" s="403"/>
      <c r="CL43" s="403"/>
      <c r="CM43" s="403"/>
      <c r="CN43" s="193"/>
      <c r="CO43" s="404" t="str">
        <f t="shared" si="3"/>
        <v/>
      </c>
      <c r="CP43" s="404"/>
      <c r="CQ43" s="403" t="str">
        <f>IF('各会計、関係団体の財政状況及び健全化判断比率'!BS16="","",'各会計、関係団体の財政状況及び健全化判断比率'!BS16)</f>
        <v/>
      </c>
      <c r="CR43" s="403"/>
      <c r="CS43" s="403"/>
      <c r="CT43" s="403"/>
      <c r="CU43" s="403"/>
      <c r="CV43" s="403"/>
      <c r="CW43" s="403"/>
      <c r="CX43" s="403"/>
      <c r="CY43" s="403"/>
      <c r="CZ43" s="403"/>
      <c r="DA43" s="403"/>
      <c r="DB43" s="403"/>
      <c r="DC43" s="403"/>
      <c r="DD43" s="403"/>
      <c r="DE43" s="403"/>
      <c r="DF43" s="190"/>
      <c r="DG43" s="405" t="str">
        <f>IF('各会計、関係団体の財政状況及び健全化判断比率'!BR16="","",'各会計、関係団体の財政状況及び健全化判断比率'!BR16)</f>
        <v/>
      </c>
      <c r="DH43" s="405"/>
      <c r="DI43" s="197"/>
      <c r="DJ43" s="165"/>
      <c r="DK43" s="165"/>
      <c r="DL43" s="165"/>
      <c r="DM43" s="165"/>
      <c r="DN43" s="165"/>
      <c r="DO43" s="165"/>
    </row>
    <row r="44" spans="1:119" ht="13.5" customHeight="1" thickBot="1" x14ac:dyDescent="0.25">
      <c r="A44" s="165"/>
      <c r="B44" s="198"/>
      <c r="C44" s="199"/>
      <c r="D44" s="199"/>
      <c r="E44" s="199"/>
      <c r="F44" s="199"/>
      <c r="G44" s="199"/>
      <c r="H44" s="199"/>
      <c r="I44" s="199"/>
      <c r="J44" s="199"/>
      <c r="K44" s="199"/>
      <c r="L44" s="199"/>
      <c r="M44" s="199"/>
      <c r="N44" s="199"/>
      <c r="O44" s="199"/>
      <c r="P44" s="199"/>
      <c r="Q44" s="199"/>
      <c r="R44" s="199"/>
      <c r="S44" s="199"/>
      <c r="T44" s="199"/>
      <c r="U44" s="199"/>
      <c r="V44" s="199"/>
      <c r="W44" s="199"/>
      <c r="X44" s="199"/>
      <c r="Y44" s="199"/>
      <c r="Z44" s="199"/>
      <c r="AA44" s="199"/>
      <c r="AB44" s="199"/>
      <c r="AC44" s="199"/>
      <c r="AD44" s="199"/>
      <c r="AE44" s="199"/>
      <c r="AF44" s="199"/>
      <c r="AG44" s="199"/>
      <c r="AH44" s="199"/>
      <c r="AI44" s="199"/>
      <c r="AJ44" s="199"/>
      <c r="AK44" s="199"/>
      <c r="AL44" s="199"/>
      <c r="AM44" s="199"/>
      <c r="AN44" s="199"/>
      <c r="AO44" s="199"/>
      <c r="AP44" s="199"/>
      <c r="AQ44" s="199"/>
      <c r="AR44" s="199"/>
      <c r="AS44" s="199"/>
      <c r="AT44" s="199"/>
      <c r="AU44" s="199"/>
      <c r="AV44" s="199"/>
      <c r="AW44" s="199"/>
      <c r="AX44" s="199"/>
      <c r="AY44" s="199"/>
      <c r="AZ44" s="199"/>
      <c r="BA44" s="199"/>
      <c r="BB44" s="199"/>
      <c r="BC44" s="199"/>
      <c r="BD44" s="199"/>
      <c r="BE44" s="199"/>
      <c r="BF44" s="199"/>
      <c r="BG44" s="199"/>
      <c r="BH44" s="199"/>
      <c r="BI44" s="199"/>
      <c r="BJ44" s="199"/>
      <c r="BK44" s="199"/>
      <c r="BL44" s="199"/>
      <c r="BM44" s="199"/>
      <c r="BN44" s="199"/>
      <c r="BO44" s="199"/>
      <c r="BP44" s="199"/>
      <c r="BQ44" s="199"/>
      <c r="BR44" s="199"/>
      <c r="BS44" s="199"/>
      <c r="BT44" s="199"/>
      <c r="BU44" s="199"/>
      <c r="BV44" s="199"/>
      <c r="BW44" s="199"/>
      <c r="BX44" s="199"/>
      <c r="BY44" s="199"/>
      <c r="BZ44" s="199"/>
      <c r="CA44" s="199"/>
      <c r="CB44" s="199"/>
      <c r="CC44" s="199"/>
      <c r="CD44" s="199"/>
      <c r="CE44" s="199"/>
      <c r="CF44" s="199"/>
      <c r="CG44" s="199"/>
      <c r="CH44" s="199"/>
      <c r="CI44" s="199"/>
      <c r="CJ44" s="199"/>
      <c r="CK44" s="199"/>
      <c r="CL44" s="199"/>
      <c r="CM44" s="199"/>
      <c r="CN44" s="199"/>
      <c r="CO44" s="199"/>
      <c r="CP44" s="199"/>
      <c r="CQ44" s="199"/>
      <c r="CR44" s="199"/>
      <c r="CS44" s="199"/>
      <c r="CT44" s="199"/>
      <c r="CU44" s="199"/>
      <c r="CV44" s="199"/>
      <c r="CW44" s="199"/>
      <c r="CX44" s="199"/>
      <c r="CY44" s="199"/>
      <c r="CZ44" s="199"/>
      <c r="DA44" s="199"/>
      <c r="DB44" s="199"/>
      <c r="DC44" s="199"/>
      <c r="DD44" s="199"/>
      <c r="DE44" s="199"/>
      <c r="DF44" s="199"/>
      <c r="DG44" s="199"/>
      <c r="DH44" s="199"/>
      <c r="DI44" s="200"/>
      <c r="DJ44" s="165"/>
      <c r="DK44" s="165"/>
      <c r="DL44" s="165"/>
      <c r="DM44" s="165"/>
      <c r="DN44" s="165"/>
      <c r="DO44" s="165"/>
    </row>
    <row r="45" spans="1:119" x14ac:dyDescent="0.2">
      <c r="A45" s="165"/>
      <c r="B45" s="165"/>
      <c r="C45" s="165"/>
      <c r="D45" s="165"/>
      <c r="E45" s="165"/>
      <c r="F45" s="165"/>
      <c r="G45" s="165"/>
      <c r="H45" s="165"/>
      <c r="I45" s="165"/>
      <c r="J45" s="165"/>
      <c r="K45" s="165"/>
      <c r="L45" s="165"/>
      <c r="M45" s="165"/>
      <c r="N45" s="165"/>
      <c r="O45" s="165"/>
      <c r="P45" s="165"/>
      <c r="Q45" s="165"/>
      <c r="R45" s="165"/>
      <c r="S45" s="165"/>
      <c r="T45" s="165"/>
      <c r="U45" s="165"/>
      <c r="V45" s="165"/>
      <c r="W45" s="165"/>
      <c r="X45" s="165"/>
      <c r="Y45" s="165"/>
      <c r="Z45" s="165"/>
      <c r="AA45" s="165"/>
      <c r="AB45" s="165"/>
      <c r="AC45" s="165"/>
      <c r="AD45" s="165"/>
      <c r="AE45" s="165"/>
      <c r="AF45" s="165"/>
      <c r="AG45" s="165"/>
      <c r="AH45" s="165"/>
      <c r="AI45" s="165"/>
      <c r="AJ45" s="165"/>
      <c r="AK45" s="165"/>
      <c r="AL45" s="165"/>
      <c r="AM45" s="165"/>
      <c r="AN45" s="165"/>
      <c r="AO45" s="165"/>
      <c r="AP45" s="165"/>
      <c r="AQ45" s="165"/>
      <c r="AR45" s="165"/>
      <c r="AS45" s="165"/>
      <c r="AT45" s="165"/>
      <c r="AU45" s="165"/>
      <c r="AV45" s="165"/>
      <c r="AW45" s="165"/>
      <c r="AX45" s="165"/>
      <c r="AY45" s="165"/>
      <c r="AZ45" s="165"/>
      <c r="BA45" s="165"/>
      <c r="BB45" s="165"/>
      <c r="BC45" s="165"/>
      <c r="BD45" s="165"/>
      <c r="BE45" s="165"/>
      <c r="BF45" s="165"/>
      <c r="BG45" s="165"/>
      <c r="BH45" s="165"/>
      <c r="BI45" s="165"/>
      <c r="BJ45" s="165"/>
      <c r="BK45" s="165"/>
      <c r="BL45" s="165"/>
      <c r="BM45" s="165"/>
      <c r="BN45" s="165"/>
      <c r="BO45" s="165"/>
      <c r="BP45" s="165"/>
      <c r="BQ45" s="165"/>
      <c r="BR45" s="165"/>
      <c r="BS45" s="165"/>
      <c r="BT45" s="165"/>
      <c r="BU45" s="165"/>
      <c r="BV45" s="165"/>
      <c r="BW45" s="165"/>
      <c r="BX45" s="165"/>
      <c r="BY45" s="165"/>
      <c r="BZ45" s="165"/>
      <c r="CA45" s="165"/>
      <c r="CB45" s="165"/>
      <c r="CC45" s="165"/>
      <c r="CD45" s="165"/>
      <c r="CE45" s="165"/>
      <c r="CF45" s="165"/>
      <c r="CG45" s="165"/>
      <c r="CH45" s="165"/>
      <c r="CI45" s="165"/>
      <c r="CJ45" s="165"/>
      <c r="CK45" s="165"/>
      <c r="CL45" s="165"/>
      <c r="CM45" s="165"/>
      <c r="CN45" s="165"/>
      <c r="CO45" s="165"/>
      <c r="CP45" s="165"/>
      <c r="CQ45" s="165"/>
      <c r="CR45" s="165"/>
      <c r="CS45" s="165"/>
      <c r="CT45" s="165"/>
      <c r="CU45" s="165"/>
      <c r="CV45" s="165"/>
      <c r="CW45" s="165"/>
      <c r="CX45" s="165"/>
      <c r="CY45" s="165"/>
      <c r="CZ45" s="165"/>
      <c r="DA45" s="165"/>
      <c r="DB45" s="165"/>
      <c r="DC45" s="165"/>
      <c r="DD45" s="165"/>
      <c r="DE45" s="165"/>
      <c r="DF45" s="165"/>
      <c r="DG45" s="165"/>
      <c r="DH45" s="165"/>
      <c r="DI45" s="165"/>
      <c r="DJ45" s="165"/>
      <c r="DK45" s="165"/>
      <c r="DL45" s="165"/>
      <c r="DM45" s="165"/>
      <c r="DN45" s="165"/>
      <c r="DO45" s="165"/>
    </row>
    <row r="46" spans="1:119" x14ac:dyDescent="0.2">
      <c r="B46" s="165" t="s">
        <v>198</v>
      </c>
      <c r="C46" s="165"/>
      <c r="D46" s="165"/>
      <c r="E46" s="165" t="s">
        <v>199</v>
      </c>
      <c r="F46" s="165"/>
      <c r="G46" s="165"/>
      <c r="H46" s="165"/>
      <c r="I46" s="165"/>
      <c r="J46" s="165"/>
      <c r="K46" s="165"/>
      <c r="L46" s="165"/>
      <c r="M46" s="165"/>
      <c r="N46" s="165"/>
      <c r="O46" s="165"/>
      <c r="P46" s="165"/>
      <c r="Q46" s="165"/>
      <c r="R46" s="165"/>
      <c r="S46" s="165"/>
      <c r="T46" s="165"/>
      <c r="U46" s="165"/>
      <c r="V46" s="165"/>
      <c r="W46" s="165"/>
      <c r="X46" s="165"/>
      <c r="Y46" s="165"/>
      <c r="Z46" s="165"/>
      <c r="AA46" s="165"/>
      <c r="AB46" s="165"/>
      <c r="AC46" s="165"/>
      <c r="AD46" s="165"/>
      <c r="AE46" s="165"/>
      <c r="AF46" s="165"/>
      <c r="AG46" s="165"/>
      <c r="AH46" s="165"/>
      <c r="AI46" s="165"/>
      <c r="AJ46" s="165"/>
      <c r="AK46" s="165"/>
      <c r="AL46" s="165"/>
      <c r="AM46" s="165"/>
      <c r="AN46" s="165"/>
      <c r="AO46" s="165"/>
      <c r="AP46" s="165"/>
      <c r="AQ46" s="165"/>
      <c r="AR46" s="165"/>
      <c r="AS46" s="165"/>
      <c r="AT46" s="165"/>
      <c r="AU46" s="165"/>
      <c r="AV46" s="165"/>
      <c r="AW46" s="165"/>
      <c r="AX46" s="165"/>
      <c r="AY46" s="165"/>
      <c r="AZ46" s="165"/>
      <c r="BA46" s="165"/>
      <c r="BB46" s="165"/>
      <c r="BC46" s="165"/>
      <c r="BD46" s="165"/>
      <c r="BE46" s="165"/>
      <c r="BF46" s="165"/>
      <c r="BG46" s="165"/>
      <c r="BH46" s="165"/>
      <c r="BI46" s="165"/>
      <c r="BJ46" s="165"/>
      <c r="BK46" s="165"/>
      <c r="BL46" s="165"/>
      <c r="BM46" s="165"/>
      <c r="BN46" s="165"/>
      <c r="BO46" s="165"/>
      <c r="BP46" s="165"/>
      <c r="BQ46" s="165"/>
      <c r="BR46" s="165"/>
      <c r="BS46" s="165"/>
      <c r="BT46" s="165"/>
      <c r="BU46" s="165"/>
      <c r="BV46" s="165"/>
      <c r="BW46" s="165"/>
      <c r="BX46" s="165"/>
      <c r="BY46" s="165"/>
      <c r="BZ46" s="165"/>
      <c r="CA46" s="165"/>
      <c r="CB46" s="165"/>
      <c r="CC46" s="165"/>
      <c r="CD46" s="165"/>
      <c r="CE46" s="165"/>
      <c r="CF46" s="165"/>
      <c r="CG46" s="165"/>
      <c r="CH46" s="165"/>
      <c r="CI46" s="165"/>
      <c r="CJ46" s="165"/>
      <c r="CK46" s="165"/>
      <c r="CL46" s="165"/>
      <c r="CM46" s="165"/>
      <c r="CN46" s="165"/>
      <c r="CO46" s="165"/>
      <c r="CP46" s="165"/>
      <c r="CQ46" s="165"/>
      <c r="CR46" s="165"/>
      <c r="CS46" s="165"/>
      <c r="CT46" s="165"/>
      <c r="CU46" s="165"/>
      <c r="CV46" s="165"/>
      <c r="CW46" s="165"/>
      <c r="CX46" s="165"/>
      <c r="CY46" s="165"/>
      <c r="CZ46" s="165"/>
      <c r="DA46" s="165"/>
      <c r="DB46" s="165"/>
      <c r="DC46" s="165"/>
      <c r="DD46" s="165"/>
      <c r="DE46" s="165"/>
      <c r="DF46" s="165"/>
      <c r="DG46" s="165"/>
      <c r="DH46" s="165"/>
      <c r="DI46" s="165"/>
    </row>
    <row r="47" spans="1:119" x14ac:dyDescent="0.2">
      <c r="B47" s="165"/>
      <c r="C47" s="165"/>
      <c r="D47" s="165"/>
      <c r="E47" s="165" t="s">
        <v>200</v>
      </c>
      <c r="F47" s="165"/>
      <c r="G47" s="165"/>
      <c r="H47" s="165"/>
      <c r="I47" s="165"/>
      <c r="J47" s="165"/>
      <c r="K47" s="165"/>
      <c r="L47" s="165"/>
      <c r="M47" s="165"/>
      <c r="N47" s="165"/>
      <c r="O47" s="165"/>
      <c r="P47" s="165"/>
      <c r="Q47" s="165"/>
      <c r="R47" s="165"/>
      <c r="S47" s="165"/>
      <c r="T47" s="165"/>
      <c r="U47" s="165"/>
      <c r="V47" s="165"/>
      <c r="W47" s="165"/>
      <c r="X47" s="165"/>
      <c r="Y47" s="165"/>
      <c r="Z47" s="165"/>
      <c r="AA47" s="165"/>
      <c r="AB47" s="165"/>
      <c r="AC47" s="165"/>
      <c r="AD47" s="165"/>
      <c r="AE47" s="165"/>
      <c r="AF47" s="165"/>
      <c r="AG47" s="165"/>
      <c r="AH47" s="165"/>
      <c r="AI47" s="165"/>
      <c r="AJ47" s="165"/>
      <c r="AK47" s="165"/>
      <c r="AL47" s="165"/>
      <c r="AM47" s="165"/>
      <c r="AN47" s="165"/>
      <c r="AO47" s="165"/>
      <c r="AP47" s="165"/>
      <c r="AQ47" s="165"/>
      <c r="AR47" s="165"/>
      <c r="AS47" s="165"/>
      <c r="AT47" s="165"/>
      <c r="AU47" s="165"/>
      <c r="AV47" s="165"/>
      <c r="AW47" s="165"/>
      <c r="AX47" s="165"/>
      <c r="AY47" s="165"/>
      <c r="AZ47" s="165"/>
      <c r="BA47" s="165"/>
      <c r="BB47" s="165"/>
      <c r="BC47" s="165"/>
      <c r="BD47" s="165"/>
      <c r="BE47" s="165"/>
      <c r="BF47" s="165"/>
      <c r="BG47" s="165"/>
      <c r="BH47" s="165"/>
      <c r="BI47" s="165"/>
      <c r="BJ47" s="165"/>
      <c r="BK47" s="165"/>
      <c r="BL47" s="165"/>
      <c r="BM47" s="165"/>
      <c r="BN47" s="165"/>
      <c r="BO47" s="165"/>
      <c r="BP47" s="165"/>
      <c r="BQ47" s="165"/>
      <c r="BR47" s="165"/>
      <c r="BS47" s="165"/>
      <c r="BT47" s="165"/>
      <c r="BU47" s="165"/>
      <c r="BV47" s="165"/>
      <c r="BW47" s="165"/>
      <c r="BX47" s="165"/>
      <c r="BY47" s="165"/>
      <c r="BZ47" s="165"/>
      <c r="CA47" s="165"/>
      <c r="CB47" s="165"/>
      <c r="CC47" s="165"/>
      <c r="CD47" s="165"/>
      <c r="CE47" s="165"/>
      <c r="CF47" s="165"/>
      <c r="CG47" s="165"/>
      <c r="CH47" s="165"/>
      <c r="CI47" s="165"/>
      <c r="CJ47" s="165"/>
      <c r="CK47" s="165"/>
      <c r="CL47" s="165"/>
      <c r="CM47" s="165"/>
      <c r="CN47" s="165"/>
      <c r="CO47" s="165"/>
      <c r="CP47" s="165"/>
      <c r="CQ47" s="165"/>
      <c r="CR47" s="165"/>
      <c r="CS47" s="165"/>
      <c r="CT47" s="165"/>
      <c r="CU47" s="165"/>
      <c r="CV47" s="165"/>
      <c r="CW47" s="165"/>
      <c r="CX47" s="165"/>
      <c r="CY47" s="165"/>
      <c r="CZ47" s="165"/>
      <c r="DA47" s="165"/>
      <c r="DB47" s="165"/>
      <c r="DC47" s="165"/>
      <c r="DD47" s="165"/>
      <c r="DE47" s="165"/>
      <c r="DF47" s="165"/>
      <c r="DG47" s="165"/>
      <c r="DH47" s="165"/>
      <c r="DI47" s="165"/>
    </row>
    <row r="48" spans="1:119" x14ac:dyDescent="0.2">
      <c r="B48" s="165"/>
      <c r="C48" s="165"/>
      <c r="D48" s="165"/>
      <c r="E48" s="165" t="s">
        <v>201</v>
      </c>
      <c r="F48" s="165"/>
      <c r="G48" s="165"/>
      <c r="H48" s="165"/>
      <c r="I48" s="165"/>
      <c r="J48" s="165"/>
      <c r="K48" s="165"/>
      <c r="L48" s="165"/>
      <c r="M48" s="165"/>
      <c r="N48" s="165"/>
      <c r="O48" s="165"/>
      <c r="P48" s="165"/>
      <c r="Q48" s="165"/>
      <c r="R48" s="165"/>
      <c r="S48" s="165"/>
      <c r="T48" s="165"/>
      <c r="U48" s="165"/>
      <c r="V48" s="165"/>
      <c r="W48" s="165"/>
      <c r="X48" s="165"/>
      <c r="Y48" s="165"/>
      <c r="Z48" s="165"/>
      <c r="AA48" s="165"/>
      <c r="AB48" s="165"/>
      <c r="AC48" s="165"/>
      <c r="AD48" s="165"/>
      <c r="AE48" s="165"/>
      <c r="AF48" s="165"/>
      <c r="AG48" s="165"/>
      <c r="AH48" s="165"/>
      <c r="AI48" s="165"/>
      <c r="AJ48" s="165"/>
      <c r="AK48" s="165"/>
      <c r="AL48" s="165"/>
      <c r="AM48" s="165"/>
      <c r="AN48" s="165"/>
      <c r="AO48" s="165"/>
      <c r="AP48" s="165"/>
      <c r="AQ48" s="165"/>
      <c r="AR48" s="165"/>
      <c r="AS48" s="165"/>
      <c r="AT48" s="165"/>
      <c r="AU48" s="165"/>
      <c r="AV48" s="165"/>
      <c r="AW48" s="165"/>
      <c r="AX48" s="165"/>
      <c r="AY48" s="165"/>
      <c r="AZ48" s="165"/>
      <c r="BA48" s="165"/>
      <c r="BB48" s="165"/>
      <c r="BC48" s="165"/>
      <c r="BD48" s="165"/>
      <c r="BE48" s="165"/>
      <c r="BF48" s="165"/>
      <c r="BG48" s="165"/>
      <c r="BH48" s="165"/>
      <c r="BI48" s="165"/>
      <c r="BJ48" s="165"/>
      <c r="BK48" s="165"/>
      <c r="BL48" s="165"/>
      <c r="BM48" s="165"/>
      <c r="BN48" s="165"/>
      <c r="BO48" s="165"/>
      <c r="BP48" s="165"/>
      <c r="BQ48" s="165"/>
      <c r="BR48" s="165"/>
      <c r="BS48" s="165"/>
      <c r="BT48" s="165"/>
      <c r="BU48" s="165"/>
      <c r="BV48" s="165"/>
      <c r="BW48" s="165"/>
      <c r="BX48" s="165"/>
      <c r="BY48" s="165"/>
      <c r="BZ48" s="165"/>
      <c r="CA48" s="165"/>
      <c r="CB48" s="165"/>
      <c r="CC48" s="165"/>
      <c r="CD48" s="165"/>
      <c r="CE48" s="165"/>
      <c r="CF48" s="165"/>
      <c r="CG48" s="165"/>
      <c r="CH48" s="165"/>
      <c r="CI48" s="165"/>
      <c r="CJ48" s="165"/>
      <c r="CK48" s="165"/>
      <c r="CL48" s="165"/>
      <c r="CM48" s="165"/>
      <c r="CN48" s="165"/>
      <c r="CO48" s="165"/>
      <c r="CP48" s="165"/>
      <c r="CQ48" s="165"/>
      <c r="CR48" s="165"/>
      <c r="CS48" s="165"/>
      <c r="CT48" s="165"/>
      <c r="CU48" s="165"/>
      <c r="CV48" s="165"/>
      <c r="CW48" s="165"/>
      <c r="CX48" s="165"/>
      <c r="CY48" s="165"/>
      <c r="CZ48" s="165"/>
      <c r="DA48" s="165"/>
      <c r="DB48" s="165"/>
      <c r="DC48" s="165"/>
      <c r="DD48" s="165"/>
      <c r="DE48" s="165"/>
      <c r="DF48" s="165"/>
      <c r="DG48" s="165"/>
      <c r="DH48" s="165"/>
      <c r="DI48" s="165"/>
    </row>
    <row r="49" spans="5:5" x14ac:dyDescent="0.2">
      <c r="E49" s="201" t="s">
        <v>202</v>
      </c>
    </row>
    <row r="50" spans="5:5" x14ac:dyDescent="0.2">
      <c r="E50" s="167" t="s">
        <v>203</v>
      </c>
    </row>
    <row r="51" spans="5:5" x14ac:dyDescent="0.2">
      <c r="E51" s="167" t="s">
        <v>204</v>
      </c>
    </row>
    <row r="52" spans="5:5" x14ac:dyDescent="0.2">
      <c r="E52" s="167" t="s">
        <v>205</v>
      </c>
    </row>
    <row r="53" spans="5:5" x14ac:dyDescent="0.2">
      <c r="E53" s="167" t="s">
        <v>206</v>
      </c>
    </row>
    <row r="54" spans="5:5" x14ac:dyDescent="0.2"/>
    <row r="55" spans="5:5" x14ac:dyDescent="0.2"/>
    <row r="56" spans="5:5" x14ac:dyDescent="0.2"/>
    <row r="57" spans="5:5" hidden="1" x14ac:dyDescent="0.2"/>
    <row r="58" spans="5:5" hidden="1" x14ac:dyDescent="0.2"/>
    <row r="59" spans="5:5" hidden="1" x14ac:dyDescent="0.2"/>
  </sheetData>
  <sheetProtection algorithmName="SHA-512" hashValue="o8GpZxshuOnIPztaJI9tBfHIDyokWFBLF6SqUDeUB6p35f9zApaxQSvO50onsKfQdXl6xgUV1liKoHWnPagCeA==" saltValue="wTrfTroVSVW7XItNt4yTlw=="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topLeftCell="E1"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546</v>
      </c>
      <c r="G33" s="29" t="s">
        <v>547</v>
      </c>
      <c r="H33" s="29" t="s">
        <v>548</v>
      </c>
      <c r="I33" s="29" t="s">
        <v>549</v>
      </c>
      <c r="J33" s="30" t="s">
        <v>550</v>
      </c>
      <c r="K33" s="22"/>
      <c r="L33" s="22"/>
      <c r="M33" s="22"/>
      <c r="N33" s="22"/>
      <c r="O33" s="22"/>
      <c r="P33" s="22"/>
    </row>
    <row r="34" spans="1:16" ht="39" customHeight="1" x14ac:dyDescent="0.2">
      <c r="A34" s="22"/>
      <c r="B34" s="31"/>
      <c r="C34" s="1224" t="s">
        <v>553</v>
      </c>
      <c r="D34" s="1224"/>
      <c r="E34" s="1225"/>
      <c r="F34" s="32">
        <v>10.38</v>
      </c>
      <c r="G34" s="33">
        <v>8.36</v>
      </c>
      <c r="H34" s="33">
        <v>11.66</v>
      </c>
      <c r="I34" s="33">
        <v>12.49</v>
      </c>
      <c r="J34" s="34">
        <v>11.97</v>
      </c>
      <c r="K34" s="22"/>
      <c r="L34" s="22"/>
      <c r="M34" s="22"/>
      <c r="N34" s="22"/>
      <c r="O34" s="22"/>
      <c r="P34" s="22"/>
    </row>
    <row r="35" spans="1:16" ht="39" customHeight="1" x14ac:dyDescent="0.2">
      <c r="A35" s="22"/>
      <c r="B35" s="35"/>
      <c r="C35" s="1218" t="s">
        <v>554</v>
      </c>
      <c r="D35" s="1219"/>
      <c r="E35" s="1220"/>
      <c r="F35" s="36">
        <v>1.04</v>
      </c>
      <c r="G35" s="37">
        <v>1.1100000000000001</v>
      </c>
      <c r="H35" s="37">
        <v>1.1499999999999999</v>
      </c>
      <c r="I35" s="37">
        <v>1.35</v>
      </c>
      <c r="J35" s="38">
        <v>2.41</v>
      </c>
      <c r="K35" s="22"/>
      <c r="L35" s="22"/>
      <c r="M35" s="22"/>
      <c r="N35" s="22"/>
      <c r="O35" s="22"/>
      <c r="P35" s="22"/>
    </row>
    <row r="36" spans="1:16" ht="39" customHeight="1" x14ac:dyDescent="0.2">
      <c r="A36" s="22"/>
      <c r="B36" s="35"/>
      <c r="C36" s="1218" t="s">
        <v>555</v>
      </c>
      <c r="D36" s="1219"/>
      <c r="E36" s="1220"/>
      <c r="F36" s="36">
        <v>0.27</v>
      </c>
      <c r="G36" s="37">
        <v>0.31</v>
      </c>
      <c r="H36" s="37">
        <v>0.48</v>
      </c>
      <c r="I36" s="37">
        <v>0.74</v>
      </c>
      <c r="J36" s="38">
        <v>0.63</v>
      </c>
      <c r="K36" s="22"/>
      <c r="L36" s="22"/>
      <c r="M36" s="22"/>
      <c r="N36" s="22"/>
      <c r="O36" s="22"/>
      <c r="P36" s="22"/>
    </row>
    <row r="37" spans="1:16" ht="39" customHeight="1" x14ac:dyDescent="0.2">
      <c r="A37" s="22"/>
      <c r="B37" s="35"/>
      <c r="C37" s="1218" t="s">
        <v>556</v>
      </c>
      <c r="D37" s="1219"/>
      <c r="E37" s="1220"/>
      <c r="F37" s="36">
        <v>0.21</v>
      </c>
      <c r="G37" s="37">
        <v>0.2</v>
      </c>
      <c r="H37" s="37">
        <v>0.25</v>
      </c>
      <c r="I37" s="37">
        <v>0.3</v>
      </c>
      <c r="J37" s="38">
        <v>0.41</v>
      </c>
      <c r="K37" s="22"/>
      <c r="L37" s="22"/>
      <c r="M37" s="22"/>
      <c r="N37" s="22"/>
      <c r="O37" s="22"/>
      <c r="P37" s="22"/>
    </row>
    <row r="38" spans="1:16" ht="39" customHeight="1" x14ac:dyDescent="0.2">
      <c r="A38" s="22"/>
      <c r="B38" s="35"/>
      <c r="C38" s="1218" t="s">
        <v>557</v>
      </c>
      <c r="D38" s="1219"/>
      <c r="E38" s="1220"/>
      <c r="F38" s="36">
        <v>0</v>
      </c>
      <c r="G38" s="37">
        <v>0.01</v>
      </c>
      <c r="H38" s="37">
        <v>0.01</v>
      </c>
      <c r="I38" s="37">
        <v>0.02</v>
      </c>
      <c r="J38" s="38">
        <v>0.03</v>
      </c>
      <c r="K38" s="22"/>
      <c r="L38" s="22"/>
      <c r="M38" s="22"/>
      <c r="N38" s="22"/>
      <c r="O38" s="22"/>
      <c r="P38" s="22"/>
    </row>
    <row r="39" spans="1:16" ht="39" customHeight="1" x14ac:dyDescent="0.2">
      <c r="A39" s="22"/>
      <c r="B39" s="35"/>
      <c r="C39" s="1218" t="s">
        <v>558</v>
      </c>
      <c r="D39" s="1219"/>
      <c r="E39" s="1220"/>
      <c r="F39" s="36">
        <v>0</v>
      </c>
      <c r="G39" s="37">
        <v>0</v>
      </c>
      <c r="H39" s="37">
        <v>0.04</v>
      </c>
      <c r="I39" s="37">
        <v>0.18</v>
      </c>
      <c r="J39" s="38">
        <v>0.01</v>
      </c>
      <c r="K39" s="22"/>
      <c r="L39" s="22"/>
      <c r="M39" s="22"/>
      <c r="N39" s="22"/>
      <c r="O39" s="22"/>
      <c r="P39" s="22"/>
    </row>
    <row r="40" spans="1:16" ht="39" customHeight="1" x14ac:dyDescent="0.2">
      <c r="A40" s="22"/>
      <c r="B40" s="35"/>
      <c r="C40" s="1218"/>
      <c r="D40" s="1219"/>
      <c r="E40" s="1220"/>
      <c r="F40" s="36"/>
      <c r="G40" s="37"/>
      <c r="H40" s="37"/>
      <c r="I40" s="37"/>
      <c r="J40" s="38"/>
      <c r="K40" s="22"/>
      <c r="L40" s="22"/>
      <c r="M40" s="22"/>
      <c r="N40" s="22"/>
      <c r="O40" s="22"/>
      <c r="P40" s="22"/>
    </row>
    <row r="41" spans="1:16" ht="39" customHeight="1" x14ac:dyDescent="0.2">
      <c r="A41" s="22"/>
      <c r="B41" s="35"/>
      <c r="C41" s="1218"/>
      <c r="D41" s="1219"/>
      <c r="E41" s="1220"/>
      <c r="F41" s="36"/>
      <c r="G41" s="37"/>
      <c r="H41" s="37"/>
      <c r="I41" s="37"/>
      <c r="J41" s="38"/>
      <c r="K41" s="22"/>
      <c r="L41" s="22"/>
      <c r="M41" s="22"/>
      <c r="N41" s="22"/>
      <c r="O41" s="22"/>
      <c r="P41" s="22"/>
    </row>
    <row r="42" spans="1:16" ht="39" customHeight="1" x14ac:dyDescent="0.2">
      <c r="A42" s="22"/>
      <c r="B42" s="39"/>
      <c r="C42" s="1218" t="s">
        <v>559</v>
      </c>
      <c r="D42" s="1219"/>
      <c r="E42" s="1220"/>
      <c r="F42" s="36" t="s">
        <v>503</v>
      </c>
      <c r="G42" s="37" t="s">
        <v>503</v>
      </c>
      <c r="H42" s="37" t="s">
        <v>503</v>
      </c>
      <c r="I42" s="37" t="s">
        <v>503</v>
      </c>
      <c r="J42" s="38" t="s">
        <v>503</v>
      </c>
      <c r="K42" s="22"/>
      <c r="L42" s="22"/>
      <c r="M42" s="22"/>
      <c r="N42" s="22"/>
      <c r="O42" s="22"/>
      <c r="P42" s="22"/>
    </row>
    <row r="43" spans="1:16" ht="39" customHeight="1" thickBot="1" x14ac:dyDescent="0.25">
      <c r="A43" s="22"/>
      <c r="B43" s="40"/>
      <c r="C43" s="1221" t="s">
        <v>560</v>
      </c>
      <c r="D43" s="1222"/>
      <c r="E43" s="1223"/>
      <c r="F43" s="41" t="s">
        <v>503</v>
      </c>
      <c r="G43" s="42" t="s">
        <v>503</v>
      </c>
      <c r="H43" s="42" t="s">
        <v>503</v>
      </c>
      <c r="I43" s="42" t="s">
        <v>503</v>
      </c>
      <c r="J43" s="43" t="s">
        <v>503</v>
      </c>
      <c r="K43" s="22"/>
      <c r="L43" s="22"/>
      <c r="M43" s="22"/>
      <c r="N43" s="22"/>
      <c r="O43" s="22"/>
      <c r="P43" s="22"/>
    </row>
    <row r="44" spans="1:16" ht="39" customHeight="1" x14ac:dyDescent="0.2">
      <c r="A44" s="22"/>
      <c r="B44" s="44" t="s">
        <v>8</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KkUsMs9fcS9ZuAHFfytnkC6fjNqgX/Yakj1V6BTxq7PY+zC04QOCGyVmHNruG0hosGOPZBE6Mc/efc/RSRsOnw==" saltValue="67D/ONHpOQ5ysB6MaEdaa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56"/>
  <sheetViews>
    <sheetView showGridLines="0" topLeftCell="E34"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5">
      <c r="A44" s="48"/>
      <c r="B44" s="51" t="s">
        <v>10</v>
      </c>
      <c r="C44" s="52"/>
      <c r="D44" s="52"/>
      <c r="E44" s="53"/>
      <c r="F44" s="53"/>
      <c r="G44" s="53"/>
      <c r="H44" s="53"/>
      <c r="I44" s="53"/>
      <c r="J44" s="54" t="s">
        <v>2</v>
      </c>
      <c r="K44" s="55" t="s">
        <v>546</v>
      </c>
      <c r="L44" s="56" t="s">
        <v>547</v>
      </c>
      <c r="M44" s="56" t="s">
        <v>548</v>
      </c>
      <c r="N44" s="56" t="s">
        <v>549</v>
      </c>
      <c r="O44" s="57" t="s">
        <v>550</v>
      </c>
      <c r="P44" s="48"/>
      <c r="Q44" s="48"/>
      <c r="R44" s="48"/>
      <c r="S44" s="48"/>
      <c r="T44" s="48"/>
      <c r="U44" s="48"/>
    </row>
    <row r="45" spans="1:21" ht="30.75" customHeight="1" x14ac:dyDescent="0.2">
      <c r="A45" s="48"/>
      <c r="B45" s="1234" t="s">
        <v>11</v>
      </c>
      <c r="C45" s="1235"/>
      <c r="D45" s="58"/>
      <c r="E45" s="1240" t="s">
        <v>12</v>
      </c>
      <c r="F45" s="1240"/>
      <c r="G45" s="1240"/>
      <c r="H45" s="1240"/>
      <c r="I45" s="1240"/>
      <c r="J45" s="1241"/>
      <c r="K45" s="59">
        <v>445</v>
      </c>
      <c r="L45" s="60">
        <v>426</v>
      </c>
      <c r="M45" s="60">
        <v>413</v>
      </c>
      <c r="N45" s="60">
        <v>408</v>
      </c>
      <c r="O45" s="61">
        <v>391</v>
      </c>
      <c r="P45" s="48"/>
      <c r="Q45" s="48"/>
      <c r="R45" s="48"/>
      <c r="S45" s="48"/>
      <c r="T45" s="48"/>
      <c r="U45" s="48"/>
    </row>
    <row r="46" spans="1:21" ht="30.75" customHeight="1" x14ac:dyDescent="0.2">
      <c r="A46" s="48"/>
      <c r="B46" s="1236"/>
      <c r="C46" s="1237"/>
      <c r="D46" s="62"/>
      <c r="E46" s="1228" t="s">
        <v>13</v>
      </c>
      <c r="F46" s="1228"/>
      <c r="G46" s="1228"/>
      <c r="H46" s="1228"/>
      <c r="I46" s="1228"/>
      <c r="J46" s="1229"/>
      <c r="K46" s="63" t="s">
        <v>503</v>
      </c>
      <c r="L46" s="64" t="s">
        <v>503</v>
      </c>
      <c r="M46" s="64" t="s">
        <v>503</v>
      </c>
      <c r="N46" s="64" t="s">
        <v>503</v>
      </c>
      <c r="O46" s="65" t="s">
        <v>503</v>
      </c>
      <c r="P46" s="48"/>
      <c r="Q46" s="48"/>
      <c r="R46" s="48"/>
      <c r="S46" s="48"/>
      <c r="T46" s="48"/>
      <c r="U46" s="48"/>
    </row>
    <row r="47" spans="1:21" ht="30.75" customHeight="1" x14ac:dyDescent="0.2">
      <c r="A47" s="48"/>
      <c r="B47" s="1236"/>
      <c r="C47" s="1237"/>
      <c r="D47" s="62"/>
      <c r="E47" s="1228" t="s">
        <v>14</v>
      </c>
      <c r="F47" s="1228"/>
      <c r="G47" s="1228"/>
      <c r="H47" s="1228"/>
      <c r="I47" s="1228"/>
      <c r="J47" s="1229"/>
      <c r="K47" s="63" t="s">
        <v>503</v>
      </c>
      <c r="L47" s="64" t="s">
        <v>503</v>
      </c>
      <c r="M47" s="64" t="s">
        <v>503</v>
      </c>
      <c r="N47" s="64" t="s">
        <v>503</v>
      </c>
      <c r="O47" s="65" t="s">
        <v>503</v>
      </c>
      <c r="P47" s="48"/>
      <c r="Q47" s="48"/>
      <c r="R47" s="48"/>
      <c r="S47" s="48"/>
      <c r="T47" s="48"/>
      <c r="U47" s="48"/>
    </row>
    <row r="48" spans="1:21" ht="30.75" customHeight="1" x14ac:dyDescent="0.2">
      <c r="A48" s="48"/>
      <c r="B48" s="1236"/>
      <c r="C48" s="1237"/>
      <c r="D48" s="62"/>
      <c r="E48" s="1228" t="s">
        <v>15</v>
      </c>
      <c r="F48" s="1228"/>
      <c r="G48" s="1228"/>
      <c r="H48" s="1228"/>
      <c r="I48" s="1228"/>
      <c r="J48" s="1229"/>
      <c r="K48" s="63">
        <v>93</v>
      </c>
      <c r="L48" s="64">
        <v>128</v>
      </c>
      <c r="M48" s="64">
        <v>125</v>
      </c>
      <c r="N48" s="64">
        <v>121</v>
      </c>
      <c r="O48" s="65">
        <v>113</v>
      </c>
      <c r="P48" s="48"/>
      <c r="Q48" s="48"/>
      <c r="R48" s="48"/>
      <c r="S48" s="48"/>
      <c r="T48" s="48"/>
      <c r="U48" s="48"/>
    </row>
    <row r="49" spans="1:21" ht="30.75" customHeight="1" x14ac:dyDescent="0.2">
      <c r="A49" s="48"/>
      <c r="B49" s="1236"/>
      <c r="C49" s="1237"/>
      <c r="D49" s="62"/>
      <c r="E49" s="1228" t="s">
        <v>16</v>
      </c>
      <c r="F49" s="1228"/>
      <c r="G49" s="1228"/>
      <c r="H49" s="1228"/>
      <c r="I49" s="1228"/>
      <c r="J49" s="1229"/>
      <c r="K49" s="63">
        <v>6</v>
      </c>
      <c r="L49" s="64">
        <v>6</v>
      </c>
      <c r="M49" s="64">
        <v>8</v>
      </c>
      <c r="N49" s="64">
        <v>7</v>
      </c>
      <c r="O49" s="65">
        <v>9</v>
      </c>
      <c r="P49" s="48"/>
      <c r="Q49" s="48"/>
      <c r="R49" s="48"/>
      <c r="S49" s="48"/>
      <c r="T49" s="48"/>
      <c r="U49" s="48"/>
    </row>
    <row r="50" spans="1:21" ht="30.75" customHeight="1" x14ac:dyDescent="0.2">
      <c r="A50" s="48"/>
      <c r="B50" s="1236"/>
      <c r="C50" s="1237"/>
      <c r="D50" s="62"/>
      <c r="E50" s="1228" t="s">
        <v>17</v>
      </c>
      <c r="F50" s="1228"/>
      <c r="G50" s="1228"/>
      <c r="H50" s="1228"/>
      <c r="I50" s="1228"/>
      <c r="J50" s="1229"/>
      <c r="K50" s="63">
        <v>1</v>
      </c>
      <c r="L50" s="64">
        <v>1</v>
      </c>
      <c r="M50" s="64">
        <v>1</v>
      </c>
      <c r="N50" s="64">
        <v>0</v>
      </c>
      <c r="O50" s="65">
        <v>0</v>
      </c>
      <c r="P50" s="48"/>
      <c r="Q50" s="48"/>
      <c r="R50" s="48"/>
      <c r="S50" s="48"/>
      <c r="T50" s="48"/>
      <c r="U50" s="48"/>
    </row>
    <row r="51" spans="1:21" ht="30.75" customHeight="1" x14ac:dyDescent="0.2">
      <c r="A51" s="48"/>
      <c r="B51" s="1238"/>
      <c r="C51" s="1239"/>
      <c r="D51" s="66"/>
      <c r="E51" s="1228" t="s">
        <v>18</v>
      </c>
      <c r="F51" s="1228"/>
      <c r="G51" s="1228"/>
      <c r="H51" s="1228"/>
      <c r="I51" s="1228"/>
      <c r="J51" s="1229"/>
      <c r="K51" s="63">
        <v>1</v>
      </c>
      <c r="L51" s="64">
        <v>0</v>
      </c>
      <c r="M51" s="64">
        <v>0</v>
      </c>
      <c r="N51" s="64" t="s">
        <v>503</v>
      </c>
      <c r="O51" s="65" t="s">
        <v>503</v>
      </c>
      <c r="P51" s="48"/>
      <c r="Q51" s="48"/>
      <c r="R51" s="48"/>
      <c r="S51" s="48"/>
      <c r="T51" s="48"/>
      <c r="U51" s="48"/>
    </row>
    <row r="52" spans="1:21" ht="30.75" customHeight="1" x14ac:dyDescent="0.2">
      <c r="A52" s="48"/>
      <c r="B52" s="1226" t="s">
        <v>19</v>
      </c>
      <c r="C52" s="1227"/>
      <c r="D52" s="66"/>
      <c r="E52" s="1228" t="s">
        <v>20</v>
      </c>
      <c r="F52" s="1228"/>
      <c r="G52" s="1228"/>
      <c r="H52" s="1228"/>
      <c r="I52" s="1228"/>
      <c r="J52" s="1229"/>
      <c r="K52" s="63">
        <v>347</v>
      </c>
      <c r="L52" s="64">
        <v>354</v>
      </c>
      <c r="M52" s="64">
        <v>344</v>
      </c>
      <c r="N52" s="64">
        <v>323</v>
      </c>
      <c r="O52" s="65">
        <v>300</v>
      </c>
      <c r="P52" s="48"/>
      <c r="Q52" s="48"/>
      <c r="R52" s="48"/>
      <c r="S52" s="48"/>
      <c r="T52" s="48"/>
      <c r="U52" s="48"/>
    </row>
    <row r="53" spans="1:21" ht="30.75" customHeight="1" thickBot="1" x14ac:dyDescent="0.25">
      <c r="A53" s="48"/>
      <c r="B53" s="1230" t="s">
        <v>21</v>
      </c>
      <c r="C53" s="1231"/>
      <c r="D53" s="67"/>
      <c r="E53" s="1232" t="s">
        <v>22</v>
      </c>
      <c r="F53" s="1232"/>
      <c r="G53" s="1232"/>
      <c r="H53" s="1232"/>
      <c r="I53" s="1232"/>
      <c r="J53" s="1233"/>
      <c r="K53" s="68">
        <v>199</v>
      </c>
      <c r="L53" s="69">
        <v>207</v>
      </c>
      <c r="M53" s="69">
        <v>203</v>
      </c>
      <c r="N53" s="69">
        <v>213</v>
      </c>
      <c r="O53" s="70">
        <v>213</v>
      </c>
      <c r="P53" s="48"/>
      <c r="Q53" s="48"/>
      <c r="R53" s="48"/>
      <c r="S53" s="48"/>
      <c r="T53" s="48"/>
      <c r="U53" s="48"/>
    </row>
    <row r="54" spans="1:21" ht="24" customHeight="1" x14ac:dyDescent="0.2">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2">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2">
      <c r="A56" s="48"/>
      <c r="B56" s="71"/>
      <c r="C56" s="48"/>
      <c r="D56" s="48"/>
      <c r="E56" s="48"/>
      <c r="F56" s="48"/>
      <c r="G56" s="48"/>
      <c r="H56" s="48"/>
      <c r="I56" s="48"/>
      <c r="J56" s="48"/>
      <c r="K56" s="48"/>
      <c r="L56" s="48"/>
      <c r="M56" s="48"/>
      <c r="N56" s="48"/>
      <c r="O56" s="48"/>
      <c r="P56" s="48"/>
      <c r="Q56" s="48"/>
      <c r="R56" s="48"/>
      <c r="S56" s="48"/>
      <c r="T56" s="48"/>
      <c r="U56" s="48"/>
    </row>
  </sheetData>
  <sheetProtection algorithmName="SHA-512" hashValue="OYsdiSYCmnsg6pQInzeQjky3vXg4nc5uNFubesPdn3wY2p4vrf3JXr8L66F55vMTVaX6kC+ZKwvmtR3RMBgXhg==" saltValue="eBIEmVCV1Ku+XpsYhkILkQ==" spinCount="100000"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topLeftCell="E34" zoomScaleSheetLayoutView="100" workbookViewId="0"/>
  </sheetViews>
  <sheetFormatPr defaultColWidth="0" defaultRowHeight="13.5" customHeight="1" zeroHeight="1" x14ac:dyDescent="0.2"/>
  <cols>
    <col min="1" max="1" width="6.6640625" style="72" customWidth="1"/>
    <col min="2" max="3" width="12.6640625" style="72" customWidth="1"/>
    <col min="4" max="4" width="11.6640625" style="72" customWidth="1"/>
    <col min="5" max="8" width="10.33203125" style="72" customWidth="1"/>
    <col min="9" max="13" width="16.33203125" style="72" customWidth="1"/>
    <col min="14" max="19" width="12.6640625" style="72" customWidth="1"/>
    <col min="20" max="16384" width="0" style="7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73" t="s">
        <v>9</v>
      </c>
    </row>
    <row r="40" spans="2:13" ht="27.75" customHeight="1" thickBot="1" x14ac:dyDescent="0.25">
      <c r="B40" s="74" t="s">
        <v>10</v>
      </c>
      <c r="C40" s="75"/>
      <c r="D40" s="75"/>
      <c r="E40" s="76"/>
      <c r="F40" s="76"/>
      <c r="G40" s="76"/>
      <c r="H40" s="77" t="s">
        <v>2</v>
      </c>
      <c r="I40" s="78" t="s">
        <v>546</v>
      </c>
      <c r="J40" s="79" t="s">
        <v>547</v>
      </c>
      <c r="K40" s="79" t="s">
        <v>548</v>
      </c>
      <c r="L40" s="79" t="s">
        <v>549</v>
      </c>
      <c r="M40" s="80" t="s">
        <v>550</v>
      </c>
    </row>
    <row r="41" spans="2:13" ht="27.75" customHeight="1" x14ac:dyDescent="0.2">
      <c r="B41" s="1254" t="s">
        <v>24</v>
      </c>
      <c r="C41" s="1255"/>
      <c r="D41" s="81"/>
      <c r="E41" s="1256" t="s">
        <v>25</v>
      </c>
      <c r="F41" s="1256"/>
      <c r="G41" s="1256"/>
      <c r="H41" s="1257"/>
      <c r="I41" s="82">
        <v>3423</v>
      </c>
      <c r="J41" s="83">
        <v>3228</v>
      </c>
      <c r="K41" s="83">
        <v>3240</v>
      </c>
      <c r="L41" s="83">
        <v>3367</v>
      </c>
      <c r="M41" s="84">
        <v>3355</v>
      </c>
    </row>
    <row r="42" spans="2:13" ht="27.75" customHeight="1" x14ac:dyDescent="0.2">
      <c r="B42" s="1244"/>
      <c r="C42" s="1245"/>
      <c r="D42" s="85"/>
      <c r="E42" s="1248" t="s">
        <v>26</v>
      </c>
      <c r="F42" s="1248"/>
      <c r="G42" s="1248"/>
      <c r="H42" s="1249"/>
      <c r="I42" s="86">
        <v>157</v>
      </c>
      <c r="J42" s="87">
        <v>156</v>
      </c>
      <c r="K42" s="87">
        <v>58</v>
      </c>
      <c r="L42" s="87">
        <v>1</v>
      </c>
      <c r="M42" s="88">
        <v>11</v>
      </c>
    </row>
    <row r="43" spans="2:13" ht="27.75" customHeight="1" x14ac:dyDescent="0.2">
      <c r="B43" s="1244"/>
      <c r="C43" s="1245"/>
      <c r="D43" s="85"/>
      <c r="E43" s="1248" t="s">
        <v>27</v>
      </c>
      <c r="F43" s="1248"/>
      <c r="G43" s="1248"/>
      <c r="H43" s="1249"/>
      <c r="I43" s="86">
        <v>1182</v>
      </c>
      <c r="J43" s="87">
        <v>1173</v>
      </c>
      <c r="K43" s="87">
        <v>1162</v>
      </c>
      <c r="L43" s="87">
        <v>1190</v>
      </c>
      <c r="M43" s="88">
        <v>1085</v>
      </c>
    </row>
    <row r="44" spans="2:13" ht="27.75" customHeight="1" x14ac:dyDescent="0.2">
      <c r="B44" s="1244"/>
      <c r="C44" s="1245"/>
      <c r="D44" s="85"/>
      <c r="E44" s="1248" t="s">
        <v>28</v>
      </c>
      <c r="F44" s="1248"/>
      <c r="G44" s="1248"/>
      <c r="H44" s="1249"/>
      <c r="I44" s="86">
        <v>22</v>
      </c>
      <c r="J44" s="87">
        <v>20</v>
      </c>
      <c r="K44" s="87">
        <v>16</v>
      </c>
      <c r="L44" s="87">
        <v>10</v>
      </c>
      <c r="M44" s="88">
        <v>7</v>
      </c>
    </row>
    <row r="45" spans="2:13" ht="27.75" customHeight="1" x14ac:dyDescent="0.2">
      <c r="B45" s="1244"/>
      <c r="C45" s="1245"/>
      <c r="D45" s="85"/>
      <c r="E45" s="1248" t="s">
        <v>29</v>
      </c>
      <c r="F45" s="1248"/>
      <c r="G45" s="1248"/>
      <c r="H45" s="1249"/>
      <c r="I45" s="86">
        <v>515</v>
      </c>
      <c r="J45" s="87">
        <v>463</v>
      </c>
      <c r="K45" s="87">
        <v>483</v>
      </c>
      <c r="L45" s="87">
        <v>393</v>
      </c>
      <c r="M45" s="88">
        <v>392</v>
      </c>
    </row>
    <row r="46" spans="2:13" ht="27.75" customHeight="1" x14ac:dyDescent="0.2">
      <c r="B46" s="1244"/>
      <c r="C46" s="1245"/>
      <c r="D46" s="89"/>
      <c r="E46" s="1248" t="s">
        <v>30</v>
      </c>
      <c r="F46" s="1248"/>
      <c r="G46" s="1248"/>
      <c r="H46" s="1249"/>
      <c r="I46" s="86" t="s">
        <v>503</v>
      </c>
      <c r="J46" s="87" t="s">
        <v>503</v>
      </c>
      <c r="K46" s="87" t="s">
        <v>503</v>
      </c>
      <c r="L46" s="87" t="s">
        <v>503</v>
      </c>
      <c r="M46" s="88" t="s">
        <v>503</v>
      </c>
    </row>
    <row r="47" spans="2:13" ht="27.75" customHeight="1" x14ac:dyDescent="0.2">
      <c r="B47" s="1244"/>
      <c r="C47" s="1245"/>
      <c r="D47" s="90"/>
      <c r="E47" s="1258" t="s">
        <v>31</v>
      </c>
      <c r="F47" s="1259"/>
      <c r="G47" s="1259"/>
      <c r="H47" s="1260"/>
      <c r="I47" s="86" t="s">
        <v>503</v>
      </c>
      <c r="J47" s="87" t="s">
        <v>503</v>
      </c>
      <c r="K47" s="87" t="s">
        <v>503</v>
      </c>
      <c r="L47" s="87" t="s">
        <v>503</v>
      </c>
      <c r="M47" s="88" t="s">
        <v>503</v>
      </c>
    </row>
    <row r="48" spans="2:13" ht="27.75" customHeight="1" x14ac:dyDescent="0.2">
      <c r="B48" s="1244"/>
      <c r="C48" s="1245"/>
      <c r="D48" s="85"/>
      <c r="E48" s="1248" t="s">
        <v>32</v>
      </c>
      <c r="F48" s="1248"/>
      <c r="G48" s="1248"/>
      <c r="H48" s="1249"/>
      <c r="I48" s="86" t="s">
        <v>503</v>
      </c>
      <c r="J48" s="87" t="s">
        <v>503</v>
      </c>
      <c r="K48" s="87" t="s">
        <v>503</v>
      </c>
      <c r="L48" s="87" t="s">
        <v>503</v>
      </c>
      <c r="M48" s="88" t="s">
        <v>503</v>
      </c>
    </row>
    <row r="49" spans="2:13" ht="27.75" customHeight="1" x14ac:dyDescent="0.2">
      <c r="B49" s="1246"/>
      <c r="C49" s="1247"/>
      <c r="D49" s="85"/>
      <c r="E49" s="1248" t="s">
        <v>33</v>
      </c>
      <c r="F49" s="1248"/>
      <c r="G49" s="1248"/>
      <c r="H49" s="1249"/>
      <c r="I49" s="86" t="s">
        <v>503</v>
      </c>
      <c r="J49" s="87" t="s">
        <v>503</v>
      </c>
      <c r="K49" s="87" t="s">
        <v>503</v>
      </c>
      <c r="L49" s="87" t="s">
        <v>503</v>
      </c>
      <c r="M49" s="88" t="s">
        <v>503</v>
      </c>
    </row>
    <row r="50" spans="2:13" ht="27.75" customHeight="1" x14ac:dyDescent="0.2">
      <c r="B50" s="1242" t="s">
        <v>34</v>
      </c>
      <c r="C50" s="1243"/>
      <c r="D50" s="91"/>
      <c r="E50" s="1248" t="s">
        <v>35</v>
      </c>
      <c r="F50" s="1248"/>
      <c r="G50" s="1248"/>
      <c r="H50" s="1249"/>
      <c r="I50" s="86">
        <v>1118</v>
      </c>
      <c r="J50" s="87">
        <v>1226</v>
      </c>
      <c r="K50" s="87">
        <v>1380</v>
      </c>
      <c r="L50" s="87">
        <v>1524</v>
      </c>
      <c r="M50" s="88">
        <v>1577</v>
      </c>
    </row>
    <row r="51" spans="2:13" ht="27.75" customHeight="1" x14ac:dyDescent="0.2">
      <c r="B51" s="1244"/>
      <c r="C51" s="1245"/>
      <c r="D51" s="85"/>
      <c r="E51" s="1248" t="s">
        <v>36</v>
      </c>
      <c r="F51" s="1248"/>
      <c r="G51" s="1248"/>
      <c r="H51" s="1249"/>
      <c r="I51" s="86" t="s">
        <v>503</v>
      </c>
      <c r="J51" s="87" t="s">
        <v>503</v>
      </c>
      <c r="K51" s="87" t="s">
        <v>503</v>
      </c>
      <c r="L51" s="87" t="s">
        <v>503</v>
      </c>
      <c r="M51" s="88" t="s">
        <v>503</v>
      </c>
    </row>
    <row r="52" spans="2:13" ht="27.75" customHeight="1" x14ac:dyDescent="0.2">
      <c r="B52" s="1246"/>
      <c r="C52" s="1247"/>
      <c r="D52" s="85"/>
      <c r="E52" s="1248" t="s">
        <v>37</v>
      </c>
      <c r="F52" s="1248"/>
      <c r="G52" s="1248"/>
      <c r="H52" s="1249"/>
      <c r="I52" s="86">
        <v>3140</v>
      </c>
      <c r="J52" s="87">
        <v>2818</v>
      </c>
      <c r="K52" s="87">
        <v>2876</v>
      </c>
      <c r="L52" s="87">
        <v>2987</v>
      </c>
      <c r="M52" s="88">
        <v>3004</v>
      </c>
    </row>
    <row r="53" spans="2:13" ht="27.75" customHeight="1" thickBot="1" x14ac:dyDescent="0.25">
      <c r="B53" s="1250" t="s">
        <v>38</v>
      </c>
      <c r="C53" s="1251"/>
      <c r="D53" s="92"/>
      <c r="E53" s="1252" t="s">
        <v>39</v>
      </c>
      <c r="F53" s="1252"/>
      <c r="G53" s="1252"/>
      <c r="H53" s="1253"/>
      <c r="I53" s="93">
        <v>1041</v>
      </c>
      <c r="J53" s="94">
        <v>997</v>
      </c>
      <c r="K53" s="94">
        <v>704</v>
      </c>
      <c r="L53" s="94">
        <v>450</v>
      </c>
      <c r="M53" s="95">
        <v>269</v>
      </c>
    </row>
    <row r="54" spans="2:13" ht="27.75" customHeight="1" x14ac:dyDescent="0.2">
      <c r="B54" s="96" t="s">
        <v>40</v>
      </c>
      <c r="C54" s="97"/>
      <c r="D54" s="97"/>
      <c r="E54" s="98"/>
      <c r="F54" s="98"/>
      <c r="G54" s="98"/>
      <c r="H54" s="98"/>
      <c r="I54" s="99"/>
      <c r="J54" s="99"/>
      <c r="K54" s="99"/>
      <c r="L54" s="99"/>
      <c r="M54" s="9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TOsZRNlIlQvdPntUNoPirGWG/hoPYu92KLb6sazay5sBlE7gBkGED+7IyjeUMUidpos0e5XOqwB6j9g4D0NcOA==" saltValue="UpbchXDXVU3ddhNvZJXad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tabSelected="1" zoomScale="70" zoomScaleNormal="70" zoomScaleSheetLayoutView="100" workbookViewId="0">
      <selection activeCell="C61" sqref="C61:E61"/>
    </sheetView>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00" t="s">
        <v>41</v>
      </c>
    </row>
    <row r="54" spans="2:8" ht="29.25" customHeight="1" thickBot="1" x14ac:dyDescent="0.3">
      <c r="B54" s="101" t="s">
        <v>1</v>
      </c>
      <c r="C54" s="102"/>
      <c r="D54" s="102"/>
      <c r="E54" s="103" t="s">
        <v>2</v>
      </c>
      <c r="F54" s="104" t="s">
        <v>548</v>
      </c>
      <c r="G54" s="104" t="s">
        <v>549</v>
      </c>
      <c r="H54" s="105" t="s">
        <v>550</v>
      </c>
    </row>
    <row r="55" spans="2:8" ht="52.5" customHeight="1" x14ac:dyDescent="0.2">
      <c r="B55" s="106"/>
      <c r="C55" s="1269" t="s">
        <v>42</v>
      </c>
      <c r="D55" s="1269"/>
      <c r="E55" s="1270"/>
      <c r="F55" s="107">
        <v>854</v>
      </c>
      <c r="G55" s="107">
        <v>844</v>
      </c>
      <c r="H55" s="108">
        <v>855</v>
      </c>
    </row>
    <row r="56" spans="2:8" ht="52.5" customHeight="1" x14ac:dyDescent="0.2">
      <c r="B56" s="109"/>
      <c r="C56" s="1271" t="s">
        <v>43</v>
      </c>
      <c r="D56" s="1271"/>
      <c r="E56" s="1272"/>
      <c r="F56" s="110">
        <v>185</v>
      </c>
      <c r="G56" s="110">
        <v>205</v>
      </c>
      <c r="H56" s="111">
        <v>205</v>
      </c>
    </row>
    <row r="57" spans="2:8" ht="53.25" customHeight="1" x14ac:dyDescent="0.2">
      <c r="B57" s="109"/>
      <c r="C57" s="1273" t="s">
        <v>44</v>
      </c>
      <c r="D57" s="1273"/>
      <c r="E57" s="1274"/>
      <c r="F57" s="112">
        <v>243</v>
      </c>
      <c r="G57" s="112">
        <v>367</v>
      </c>
      <c r="H57" s="113">
        <v>391</v>
      </c>
    </row>
    <row r="58" spans="2:8" ht="45.75" customHeight="1" x14ac:dyDescent="0.2">
      <c r="B58" s="114"/>
      <c r="C58" s="1261" t="s">
        <v>577</v>
      </c>
      <c r="D58" s="1262"/>
      <c r="E58" s="1263"/>
      <c r="F58" s="115">
        <v>138</v>
      </c>
      <c r="G58" s="115">
        <v>302</v>
      </c>
      <c r="H58" s="116">
        <v>356</v>
      </c>
    </row>
    <row r="59" spans="2:8" ht="45.75" customHeight="1" x14ac:dyDescent="0.2">
      <c r="B59" s="114"/>
      <c r="C59" s="1261" t="s">
        <v>578</v>
      </c>
      <c r="D59" s="1262"/>
      <c r="E59" s="1263"/>
      <c r="F59" s="115">
        <v>100</v>
      </c>
      <c r="G59" s="115">
        <v>60</v>
      </c>
      <c r="H59" s="116">
        <v>30</v>
      </c>
    </row>
    <row r="60" spans="2:8" ht="45.75" customHeight="1" x14ac:dyDescent="0.2">
      <c r="B60" s="114"/>
      <c r="C60" s="1261" t="s">
        <v>579</v>
      </c>
      <c r="D60" s="1262"/>
      <c r="E60" s="1263"/>
      <c r="F60" s="115">
        <v>3</v>
      </c>
      <c r="G60" s="115">
        <v>3</v>
      </c>
      <c r="H60" s="116">
        <v>3</v>
      </c>
    </row>
    <row r="61" spans="2:8" ht="45.75" customHeight="1" x14ac:dyDescent="0.2">
      <c r="B61" s="114"/>
      <c r="C61" s="1261" t="s">
        <v>580</v>
      </c>
      <c r="D61" s="1262"/>
      <c r="E61" s="1263"/>
      <c r="F61" s="115">
        <v>1</v>
      </c>
      <c r="G61" s="115">
        <v>1</v>
      </c>
      <c r="H61" s="116">
        <v>1</v>
      </c>
    </row>
    <row r="62" spans="2:8" ht="45.75" customHeight="1" thickBot="1" x14ac:dyDescent="0.25">
      <c r="B62" s="117"/>
      <c r="C62" s="1264"/>
      <c r="D62" s="1265"/>
      <c r="E62" s="1266"/>
      <c r="F62" s="118"/>
      <c r="G62" s="118"/>
      <c r="H62" s="119"/>
    </row>
    <row r="63" spans="2:8" ht="52.5" customHeight="1" thickBot="1" x14ac:dyDescent="0.25">
      <c r="B63" s="120"/>
      <c r="C63" s="1267" t="s">
        <v>45</v>
      </c>
      <c r="D63" s="1267"/>
      <c r="E63" s="1268"/>
      <c r="F63" s="121">
        <v>1282</v>
      </c>
      <c r="G63" s="121">
        <v>1416</v>
      </c>
      <c r="H63" s="122">
        <v>1451</v>
      </c>
    </row>
    <row r="64" spans="2:8" ht="15" customHeight="1" x14ac:dyDescent="0.2"/>
    <row r="65" ht="0" hidden="1" customHeight="1" x14ac:dyDescent="0.2"/>
    <row r="66" ht="0" hidden="1" customHeight="1" x14ac:dyDescent="0.2"/>
  </sheetData>
  <sheetProtection algorithmName="SHA-512" hashValue="bd1Zn9TZqOtW25aE2tMPYRew1/G/ZdAeMqdY5g+ooMjgaMnPbQ4d8cYfmrwW/mSR8VPIZ1nbaospEqoEv1SDdg==" saltValue="9Mx1Sl2z6GmbJ58zdMpZC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2"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B46099-8293-4F7A-B8DE-4209CDE8F110}">
  <sheetPr>
    <pageSetUpPr fitToPage="1"/>
  </sheetPr>
  <dimension ref="A1:WZM191"/>
  <sheetViews>
    <sheetView showGridLines="0" topLeftCell="AC10" zoomScaleNormal="100" zoomScaleSheetLayoutView="55" workbookViewId="0">
      <selection activeCell="C61" sqref="C61:E61"/>
    </sheetView>
  </sheetViews>
  <sheetFormatPr defaultColWidth="0" defaultRowHeight="13.5" customHeight="1" zeroHeight="1" x14ac:dyDescent="0.2"/>
  <cols>
    <col min="1" max="1" width="6.33203125" style="367" customWidth="1"/>
    <col min="2" max="107" width="2.44140625" style="367" customWidth="1"/>
    <col min="108" max="108" width="6.109375" style="375" customWidth="1"/>
    <col min="109" max="109" width="5.88671875" style="374" customWidth="1"/>
    <col min="110" max="110" width="19.109375" style="367" hidden="1"/>
    <col min="111" max="115" width="12.6640625" style="367" hidden="1"/>
    <col min="116" max="349" width="8.6640625" style="367" hidden="1"/>
    <col min="350" max="355" width="14.88671875" style="367" hidden="1"/>
    <col min="356" max="357" width="15.88671875" style="367" hidden="1"/>
    <col min="358" max="363" width="16.109375" style="367" hidden="1"/>
    <col min="364" max="364" width="6.109375" style="367" hidden="1"/>
    <col min="365" max="365" width="3" style="367" hidden="1"/>
    <col min="366" max="605" width="8.6640625" style="367" hidden="1"/>
    <col min="606" max="611" width="14.88671875" style="367" hidden="1"/>
    <col min="612" max="613" width="15.88671875" style="367" hidden="1"/>
    <col min="614" max="619" width="16.109375" style="367" hidden="1"/>
    <col min="620" max="620" width="6.109375" style="367" hidden="1"/>
    <col min="621" max="621" width="3" style="367" hidden="1"/>
    <col min="622" max="861" width="8.6640625" style="367" hidden="1"/>
    <col min="862" max="867" width="14.88671875" style="367" hidden="1"/>
    <col min="868" max="869" width="15.88671875" style="367" hidden="1"/>
    <col min="870" max="875" width="16.109375" style="367" hidden="1"/>
    <col min="876" max="876" width="6.109375" style="367" hidden="1"/>
    <col min="877" max="877" width="3" style="367" hidden="1"/>
    <col min="878" max="1117" width="8.6640625" style="367" hidden="1"/>
    <col min="1118" max="1123" width="14.88671875" style="367" hidden="1"/>
    <col min="1124" max="1125" width="15.88671875" style="367" hidden="1"/>
    <col min="1126" max="1131" width="16.109375" style="367" hidden="1"/>
    <col min="1132" max="1132" width="6.109375" style="367" hidden="1"/>
    <col min="1133" max="1133" width="3" style="367" hidden="1"/>
    <col min="1134" max="1373" width="8.6640625" style="367" hidden="1"/>
    <col min="1374" max="1379" width="14.88671875" style="367" hidden="1"/>
    <col min="1380" max="1381" width="15.88671875" style="367" hidden="1"/>
    <col min="1382" max="1387" width="16.109375" style="367" hidden="1"/>
    <col min="1388" max="1388" width="6.109375" style="367" hidden="1"/>
    <col min="1389" max="1389" width="3" style="367" hidden="1"/>
    <col min="1390" max="1629" width="8.6640625" style="367" hidden="1"/>
    <col min="1630" max="1635" width="14.88671875" style="367" hidden="1"/>
    <col min="1636" max="1637" width="15.88671875" style="367" hidden="1"/>
    <col min="1638" max="1643" width="16.109375" style="367" hidden="1"/>
    <col min="1644" max="1644" width="6.109375" style="367" hidden="1"/>
    <col min="1645" max="1645" width="3" style="367" hidden="1"/>
    <col min="1646" max="1885" width="8.6640625" style="367" hidden="1"/>
    <col min="1886" max="1891" width="14.88671875" style="367" hidden="1"/>
    <col min="1892" max="1893" width="15.88671875" style="367" hidden="1"/>
    <col min="1894" max="1899" width="16.109375" style="367" hidden="1"/>
    <col min="1900" max="1900" width="6.109375" style="367" hidden="1"/>
    <col min="1901" max="1901" width="3" style="367" hidden="1"/>
    <col min="1902" max="2141" width="8.6640625" style="367" hidden="1"/>
    <col min="2142" max="2147" width="14.88671875" style="367" hidden="1"/>
    <col min="2148" max="2149" width="15.88671875" style="367" hidden="1"/>
    <col min="2150" max="2155" width="16.109375" style="367" hidden="1"/>
    <col min="2156" max="2156" width="6.109375" style="367" hidden="1"/>
    <col min="2157" max="2157" width="3" style="367" hidden="1"/>
    <col min="2158" max="2397" width="8.6640625" style="367" hidden="1"/>
    <col min="2398" max="2403" width="14.88671875" style="367" hidden="1"/>
    <col min="2404" max="2405" width="15.88671875" style="367" hidden="1"/>
    <col min="2406" max="2411" width="16.109375" style="367" hidden="1"/>
    <col min="2412" max="2412" width="6.109375" style="367" hidden="1"/>
    <col min="2413" max="2413" width="3" style="367" hidden="1"/>
    <col min="2414" max="2653" width="8.6640625" style="367" hidden="1"/>
    <col min="2654" max="2659" width="14.88671875" style="367" hidden="1"/>
    <col min="2660" max="2661" width="15.88671875" style="367" hidden="1"/>
    <col min="2662" max="2667" width="16.109375" style="367" hidden="1"/>
    <col min="2668" max="2668" width="6.109375" style="367" hidden="1"/>
    <col min="2669" max="2669" width="3" style="367" hidden="1"/>
    <col min="2670" max="2909" width="8.6640625" style="367" hidden="1"/>
    <col min="2910" max="2915" width="14.88671875" style="367" hidden="1"/>
    <col min="2916" max="2917" width="15.88671875" style="367" hidden="1"/>
    <col min="2918" max="2923" width="16.109375" style="367" hidden="1"/>
    <col min="2924" max="2924" width="6.109375" style="367" hidden="1"/>
    <col min="2925" max="2925" width="3" style="367" hidden="1"/>
    <col min="2926" max="3165" width="8.6640625" style="367" hidden="1"/>
    <col min="3166" max="3171" width="14.88671875" style="367" hidden="1"/>
    <col min="3172" max="3173" width="15.88671875" style="367" hidden="1"/>
    <col min="3174" max="3179" width="16.109375" style="367" hidden="1"/>
    <col min="3180" max="3180" width="6.109375" style="367" hidden="1"/>
    <col min="3181" max="3181" width="3" style="367" hidden="1"/>
    <col min="3182" max="3421" width="8.6640625" style="367" hidden="1"/>
    <col min="3422" max="3427" width="14.88671875" style="367" hidden="1"/>
    <col min="3428" max="3429" width="15.88671875" style="367" hidden="1"/>
    <col min="3430" max="3435" width="16.109375" style="367" hidden="1"/>
    <col min="3436" max="3436" width="6.109375" style="367" hidden="1"/>
    <col min="3437" max="3437" width="3" style="367" hidden="1"/>
    <col min="3438" max="3677" width="8.6640625" style="367" hidden="1"/>
    <col min="3678" max="3683" width="14.88671875" style="367" hidden="1"/>
    <col min="3684" max="3685" width="15.88671875" style="367" hidden="1"/>
    <col min="3686" max="3691" width="16.109375" style="367" hidden="1"/>
    <col min="3692" max="3692" width="6.109375" style="367" hidden="1"/>
    <col min="3693" max="3693" width="3" style="367" hidden="1"/>
    <col min="3694" max="3933" width="8.6640625" style="367" hidden="1"/>
    <col min="3934" max="3939" width="14.88671875" style="367" hidden="1"/>
    <col min="3940" max="3941" width="15.88671875" style="367" hidden="1"/>
    <col min="3942" max="3947" width="16.109375" style="367" hidden="1"/>
    <col min="3948" max="3948" width="6.109375" style="367" hidden="1"/>
    <col min="3949" max="3949" width="3" style="367" hidden="1"/>
    <col min="3950" max="4189" width="8.6640625" style="367" hidden="1"/>
    <col min="4190" max="4195" width="14.88671875" style="367" hidden="1"/>
    <col min="4196" max="4197" width="15.88671875" style="367" hidden="1"/>
    <col min="4198" max="4203" width="16.109375" style="367" hidden="1"/>
    <col min="4204" max="4204" width="6.109375" style="367" hidden="1"/>
    <col min="4205" max="4205" width="3" style="367" hidden="1"/>
    <col min="4206" max="4445" width="8.6640625" style="367" hidden="1"/>
    <col min="4446" max="4451" width="14.88671875" style="367" hidden="1"/>
    <col min="4452" max="4453" width="15.88671875" style="367" hidden="1"/>
    <col min="4454" max="4459" width="16.109375" style="367" hidden="1"/>
    <col min="4460" max="4460" width="6.109375" style="367" hidden="1"/>
    <col min="4461" max="4461" width="3" style="367" hidden="1"/>
    <col min="4462" max="4701" width="8.6640625" style="367" hidden="1"/>
    <col min="4702" max="4707" width="14.88671875" style="367" hidden="1"/>
    <col min="4708" max="4709" width="15.88671875" style="367" hidden="1"/>
    <col min="4710" max="4715" width="16.109375" style="367" hidden="1"/>
    <col min="4716" max="4716" width="6.109375" style="367" hidden="1"/>
    <col min="4717" max="4717" width="3" style="367" hidden="1"/>
    <col min="4718" max="4957" width="8.6640625" style="367" hidden="1"/>
    <col min="4958" max="4963" width="14.88671875" style="367" hidden="1"/>
    <col min="4964" max="4965" width="15.88671875" style="367" hidden="1"/>
    <col min="4966" max="4971" width="16.109375" style="367" hidden="1"/>
    <col min="4972" max="4972" width="6.109375" style="367" hidden="1"/>
    <col min="4973" max="4973" width="3" style="367" hidden="1"/>
    <col min="4974" max="5213" width="8.6640625" style="367" hidden="1"/>
    <col min="5214" max="5219" width="14.88671875" style="367" hidden="1"/>
    <col min="5220" max="5221" width="15.88671875" style="367" hidden="1"/>
    <col min="5222" max="5227" width="16.109375" style="367" hidden="1"/>
    <col min="5228" max="5228" width="6.109375" style="367" hidden="1"/>
    <col min="5229" max="5229" width="3" style="367" hidden="1"/>
    <col min="5230" max="5469" width="8.6640625" style="367" hidden="1"/>
    <col min="5470" max="5475" width="14.88671875" style="367" hidden="1"/>
    <col min="5476" max="5477" width="15.88671875" style="367" hidden="1"/>
    <col min="5478" max="5483" width="16.109375" style="367" hidden="1"/>
    <col min="5484" max="5484" width="6.109375" style="367" hidden="1"/>
    <col min="5485" max="5485" width="3" style="367" hidden="1"/>
    <col min="5486" max="5725" width="8.6640625" style="367" hidden="1"/>
    <col min="5726" max="5731" width="14.88671875" style="367" hidden="1"/>
    <col min="5732" max="5733" width="15.88671875" style="367" hidden="1"/>
    <col min="5734" max="5739" width="16.109375" style="367" hidden="1"/>
    <col min="5740" max="5740" width="6.109375" style="367" hidden="1"/>
    <col min="5741" max="5741" width="3" style="367" hidden="1"/>
    <col min="5742" max="5981" width="8.6640625" style="367" hidden="1"/>
    <col min="5982" max="5987" width="14.88671875" style="367" hidden="1"/>
    <col min="5988" max="5989" width="15.88671875" style="367" hidden="1"/>
    <col min="5990" max="5995" width="16.109375" style="367" hidden="1"/>
    <col min="5996" max="5996" width="6.109375" style="367" hidden="1"/>
    <col min="5997" max="5997" width="3" style="367" hidden="1"/>
    <col min="5998" max="6237" width="8.6640625" style="367" hidden="1"/>
    <col min="6238" max="6243" width="14.88671875" style="367" hidden="1"/>
    <col min="6244" max="6245" width="15.88671875" style="367" hidden="1"/>
    <col min="6246" max="6251" width="16.109375" style="367" hidden="1"/>
    <col min="6252" max="6252" width="6.109375" style="367" hidden="1"/>
    <col min="6253" max="6253" width="3" style="367" hidden="1"/>
    <col min="6254" max="6493" width="8.6640625" style="367" hidden="1"/>
    <col min="6494" max="6499" width="14.88671875" style="367" hidden="1"/>
    <col min="6500" max="6501" width="15.88671875" style="367" hidden="1"/>
    <col min="6502" max="6507" width="16.109375" style="367" hidden="1"/>
    <col min="6508" max="6508" width="6.109375" style="367" hidden="1"/>
    <col min="6509" max="6509" width="3" style="367" hidden="1"/>
    <col min="6510" max="6749" width="8.6640625" style="367" hidden="1"/>
    <col min="6750" max="6755" width="14.88671875" style="367" hidden="1"/>
    <col min="6756" max="6757" width="15.88671875" style="367" hidden="1"/>
    <col min="6758" max="6763" width="16.109375" style="367" hidden="1"/>
    <col min="6764" max="6764" width="6.109375" style="367" hidden="1"/>
    <col min="6765" max="6765" width="3" style="367" hidden="1"/>
    <col min="6766" max="7005" width="8.6640625" style="367" hidden="1"/>
    <col min="7006" max="7011" width="14.88671875" style="367" hidden="1"/>
    <col min="7012" max="7013" width="15.88671875" style="367" hidden="1"/>
    <col min="7014" max="7019" width="16.109375" style="367" hidden="1"/>
    <col min="7020" max="7020" width="6.109375" style="367" hidden="1"/>
    <col min="7021" max="7021" width="3" style="367" hidden="1"/>
    <col min="7022" max="7261" width="8.6640625" style="367" hidden="1"/>
    <col min="7262" max="7267" width="14.88671875" style="367" hidden="1"/>
    <col min="7268" max="7269" width="15.88671875" style="367" hidden="1"/>
    <col min="7270" max="7275" width="16.109375" style="367" hidden="1"/>
    <col min="7276" max="7276" width="6.109375" style="367" hidden="1"/>
    <col min="7277" max="7277" width="3" style="367" hidden="1"/>
    <col min="7278" max="7517" width="8.6640625" style="367" hidden="1"/>
    <col min="7518" max="7523" width="14.88671875" style="367" hidden="1"/>
    <col min="7524" max="7525" width="15.88671875" style="367" hidden="1"/>
    <col min="7526" max="7531" width="16.109375" style="367" hidden="1"/>
    <col min="7532" max="7532" width="6.109375" style="367" hidden="1"/>
    <col min="7533" max="7533" width="3" style="367" hidden="1"/>
    <col min="7534" max="7773" width="8.6640625" style="367" hidden="1"/>
    <col min="7774" max="7779" width="14.88671875" style="367" hidden="1"/>
    <col min="7780" max="7781" width="15.88671875" style="367" hidden="1"/>
    <col min="7782" max="7787" width="16.109375" style="367" hidden="1"/>
    <col min="7788" max="7788" width="6.109375" style="367" hidden="1"/>
    <col min="7789" max="7789" width="3" style="367" hidden="1"/>
    <col min="7790" max="8029" width="8.6640625" style="367" hidden="1"/>
    <col min="8030" max="8035" width="14.88671875" style="367" hidden="1"/>
    <col min="8036" max="8037" width="15.88671875" style="367" hidden="1"/>
    <col min="8038" max="8043" width="16.109375" style="367" hidden="1"/>
    <col min="8044" max="8044" width="6.109375" style="367" hidden="1"/>
    <col min="8045" max="8045" width="3" style="367" hidden="1"/>
    <col min="8046" max="8285" width="8.6640625" style="367" hidden="1"/>
    <col min="8286" max="8291" width="14.88671875" style="367" hidden="1"/>
    <col min="8292" max="8293" width="15.88671875" style="367" hidden="1"/>
    <col min="8294" max="8299" width="16.109375" style="367" hidden="1"/>
    <col min="8300" max="8300" width="6.109375" style="367" hidden="1"/>
    <col min="8301" max="8301" width="3" style="367" hidden="1"/>
    <col min="8302" max="8541" width="8.6640625" style="367" hidden="1"/>
    <col min="8542" max="8547" width="14.88671875" style="367" hidden="1"/>
    <col min="8548" max="8549" width="15.88671875" style="367" hidden="1"/>
    <col min="8550" max="8555" width="16.109375" style="367" hidden="1"/>
    <col min="8556" max="8556" width="6.109375" style="367" hidden="1"/>
    <col min="8557" max="8557" width="3" style="367" hidden="1"/>
    <col min="8558" max="8797" width="8.6640625" style="367" hidden="1"/>
    <col min="8798" max="8803" width="14.88671875" style="367" hidden="1"/>
    <col min="8804" max="8805" width="15.88671875" style="367" hidden="1"/>
    <col min="8806" max="8811" width="16.109375" style="367" hidden="1"/>
    <col min="8812" max="8812" width="6.109375" style="367" hidden="1"/>
    <col min="8813" max="8813" width="3" style="367" hidden="1"/>
    <col min="8814" max="9053" width="8.6640625" style="367" hidden="1"/>
    <col min="9054" max="9059" width="14.88671875" style="367" hidden="1"/>
    <col min="9060" max="9061" width="15.88671875" style="367" hidden="1"/>
    <col min="9062" max="9067" width="16.109375" style="367" hidden="1"/>
    <col min="9068" max="9068" width="6.109375" style="367" hidden="1"/>
    <col min="9069" max="9069" width="3" style="367" hidden="1"/>
    <col min="9070" max="9309" width="8.6640625" style="367" hidden="1"/>
    <col min="9310" max="9315" width="14.88671875" style="367" hidden="1"/>
    <col min="9316" max="9317" width="15.88671875" style="367" hidden="1"/>
    <col min="9318" max="9323" width="16.109375" style="367" hidden="1"/>
    <col min="9324" max="9324" width="6.109375" style="367" hidden="1"/>
    <col min="9325" max="9325" width="3" style="367" hidden="1"/>
    <col min="9326" max="9565" width="8.6640625" style="367" hidden="1"/>
    <col min="9566" max="9571" width="14.88671875" style="367" hidden="1"/>
    <col min="9572" max="9573" width="15.88671875" style="367" hidden="1"/>
    <col min="9574" max="9579" width="16.109375" style="367" hidden="1"/>
    <col min="9580" max="9580" width="6.109375" style="367" hidden="1"/>
    <col min="9581" max="9581" width="3" style="367" hidden="1"/>
    <col min="9582" max="9821" width="8.6640625" style="367" hidden="1"/>
    <col min="9822" max="9827" width="14.88671875" style="367" hidden="1"/>
    <col min="9828" max="9829" width="15.88671875" style="367" hidden="1"/>
    <col min="9830" max="9835" width="16.109375" style="367" hidden="1"/>
    <col min="9836" max="9836" width="6.109375" style="367" hidden="1"/>
    <col min="9837" max="9837" width="3" style="367" hidden="1"/>
    <col min="9838" max="10077" width="8.6640625" style="367" hidden="1"/>
    <col min="10078" max="10083" width="14.88671875" style="367" hidden="1"/>
    <col min="10084" max="10085" width="15.88671875" style="367" hidden="1"/>
    <col min="10086" max="10091" width="16.109375" style="367" hidden="1"/>
    <col min="10092" max="10092" width="6.109375" style="367" hidden="1"/>
    <col min="10093" max="10093" width="3" style="367" hidden="1"/>
    <col min="10094" max="10333" width="8.6640625" style="367" hidden="1"/>
    <col min="10334" max="10339" width="14.88671875" style="367" hidden="1"/>
    <col min="10340" max="10341" width="15.88671875" style="367" hidden="1"/>
    <col min="10342" max="10347" width="16.109375" style="367" hidden="1"/>
    <col min="10348" max="10348" width="6.109375" style="367" hidden="1"/>
    <col min="10349" max="10349" width="3" style="367" hidden="1"/>
    <col min="10350" max="10589" width="8.6640625" style="367" hidden="1"/>
    <col min="10590" max="10595" width="14.88671875" style="367" hidden="1"/>
    <col min="10596" max="10597" width="15.88671875" style="367" hidden="1"/>
    <col min="10598" max="10603" width="16.109375" style="367" hidden="1"/>
    <col min="10604" max="10604" width="6.109375" style="367" hidden="1"/>
    <col min="10605" max="10605" width="3" style="367" hidden="1"/>
    <col min="10606" max="10845" width="8.6640625" style="367" hidden="1"/>
    <col min="10846" max="10851" width="14.88671875" style="367" hidden="1"/>
    <col min="10852" max="10853" width="15.88671875" style="367" hidden="1"/>
    <col min="10854" max="10859" width="16.109375" style="367" hidden="1"/>
    <col min="10860" max="10860" width="6.109375" style="367" hidden="1"/>
    <col min="10861" max="10861" width="3" style="367" hidden="1"/>
    <col min="10862" max="11101" width="8.6640625" style="367" hidden="1"/>
    <col min="11102" max="11107" width="14.88671875" style="367" hidden="1"/>
    <col min="11108" max="11109" width="15.88671875" style="367" hidden="1"/>
    <col min="11110" max="11115" width="16.109375" style="367" hidden="1"/>
    <col min="11116" max="11116" width="6.109375" style="367" hidden="1"/>
    <col min="11117" max="11117" width="3" style="367" hidden="1"/>
    <col min="11118" max="11357" width="8.6640625" style="367" hidden="1"/>
    <col min="11358" max="11363" width="14.88671875" style="367" hidden="1"/>
    <col min="11364" max="11365" width="15.88671875" style="367" hidden="1"/>
    <col min="11366" max="11371" width="16.109375" style="367" hidden="1"/>
    <col min="11372" max="11372" width="6.109375" style="367" hidden="1"/>
    <col min="11373" max="11373" width="3" style="367" hidden="1"/>
    <col min="11374" max="11613" width="8.6640625" style="367" hidden="1"/>
    <col min="11614" max="11619" width="14.88671875" style="367" hidden="1"/>
    <col min="11620" max="11621" width="15.88671875" style="367" hidden="1"/>
    <col min="11622" max="11627" width="16.109375" style="367" hidden="1"/>
    <col min="11628" max="11628" width="6.109375" style="367" hidden="1"/>
    <col min="11629" max="11629" width="3" style="367" hidden="1"/>
    <col min="11630" max="11869" width="8.6640625" style="367" hidden="1"/>
    <col min="11870" max="11875" width="14.88671875" style="367" hidden="1"/>
    <col min="11876" max="11877" width="15.88671875" style="367" hidden="1"/>
    <col min="11878" max="11883" width="16.109375" style="367" hidden="1"/>
    <col min="11884" max="11884" width="6.109375" style="367" hidden="1"/>
    <col min="11885" max="11885" width="3" style="367" hidden="1"/>
    <col min="11886" max="12125" width="8.6640625" style="367" hidden="1"/>
    <col min="12126" max="12131" width="14.88671875" style="367" hidden="1"/>
    <col min="12132" max="12133" width="15.88671875" style="367" hidden="1"/>
    <col min="12134" max="12139" width="16.109375" style="367" hidden="1"/>
    <col min="12140" max="12140" width="6.109375" style="367" hidden="1"/>
    <col min="12141" max="12141" width="3" style="367" hidden="1"/>
    <col min="12142" max="12381" width="8.6640625" style="367" hidden="1"/>
    <col min="12382" max="12387" width="14.88671875" style="367" hidden="1"/>
    <col min="12388" max="12389" width="15.88671875" style="367" hidden="1"/>
    <col min="12390" max="12395" width="16.109375" style="367" hidden="1"/>
    <col min="12396" max="12396" width="6.109375" style="367" hidden="1"/>
    <col min="12397" max="12397" width="3" style="367" hidden="1"/>
    <col min="12398" max="12637" width="8.6640625" style="367" hidden="1"/>
    <col min="12638" max="12643" width="14.88671875" style="367" hidden="1"/>
    <col min="12644" max="12645" width="15.88671875" style="367" hidden="1"/>
    <col min="12646" max="12651" width="16.109375" style="367" hidden="1"/>
    <col min="12652" max="12652" width="6.109375" style="367" hidden="1"/>
    <col min="12653" max="12653" width="3" style="367" hidden="1"/>
    <col min="12654" max="12893" width="8.6640625" style="367" hidden="1"/>
    <col min="12894" max="12899" width="14.88671875" style="367" hidden="1"/>
    <col min="12900" max="12901" width="15.88671875" style="367" hidden="1"/>
    <col min="12902" max="12907" width="16.109375" style="367" hidden="1"/>
    <col min="12908" max="12908" width="6.109375" style="367" hidden="1"/>
    <col min="12909" max="12909" width="3" style="367" hidden="1"/>
    <col min="12910" max="13149" width="8.6640625" style="367" hidden="1"/>
    <col min="13150" max="13155" width="14.88671875" style="367" hidden="1"/>
    <col min="13156" max="13157" width="15.88671875" style="367" hidden="1"/>
    <col min="13158" max="13163" width="16.109375" style="367" hidden="1"/>
    <col min="13164" max="13164" width="6.109375" style="367" hidden="1"/>
    <col min="13165" max="13165" width="3" style="367" hidden="1"/>
    <col min="13166" max="13405" width="8.6640625" style="367" hidden="1"/>
    <col min="13406" max="13411" width="14.88671875" style="367" hidden="1"/>
    <col min="13412" max="13413" width="15.88671875" style="367" hidden="1"/>
    <col min="13414" max="13419" width="16.109375" style="367" hidden="1"/>
    <col min="13420" max="13420" width="6.109375" style="367" hidden="1"/>
    <col min="13421" max="13421" width="3" style="367" hidden="1"/>
    <col min="13422" max="13661" width="8.6640625" style="367" hidden="1"/>
    <col min="13662" max="13667" width="14.88671875" style="367" hidden="1"/>
    <col min="13668" max="13669" width="15.88671875" style="367" hidden="1"/>
    <col min="13670" max="13675" width="16.109375" style="367" hidden="1"/>
    <col min="13676" max="13676" width="6.109375" style="367" hidden="1"/>
    <col min="13677" max="13677" width="3" style="367" hidden="1"/>
    <col min="13678" max="13917" width="8.6640625" style="367" hidden="1"/>
    <col min="13918" max="13923" width="14.88671875" style="367" hidden="1"/>
    <col min="13924" max="13925" width="15.88671875" style="367" hidden="1"/>
    <col min="13926" max="13931" width="16.109375" style="367" hidden="1"/>
    <col min="13932" max="13932" width="6.109375" style="367" hidden="1"/>
    <col min="13933" max="13933" width="3" style="367" hidden="1"/>
    <col min="13934" max="14173" width="8.6640625" style="367" hidden="1"/>
    <col min="14174" max="14179" width="14.88671875" style="367" hidden="1"/>
    <col min="14180" max="14181" width="15.88671875" style="367" hidden="1"/>
    <col min="14182" max="14187" width="16.109375" style="367" hidden="1"/>
    <col min="14188" max="14188" width="6.109375" style="367" hidden="1"/>
    <col min="14189" max="14189" width="3" style="367" hidden="1"/>
    <col min="14190" max="14429" width="8.6640625" style="367" hidden="1"/>
    <col min="14430" max="14435" width="14.88671875" style="367" hidden="1"/>
    <col min="14436" max="14437" width="15.88671875" style="367" hidden="1"/>
    <col min="14438" max="14443" width="16.109375" style="367" hidden="1"/>
    <col min="14444" max="14444" width="6.109375" style="367" hidden="1"/>
    <col min="14445" max="14445" width="3" style="367" hidden="1"/>
    <col min="14446" max="14685" width="8.6640625" style="367" hidden="1"/>
    <col min="14686" max="14691" width="14.88671875" style="367" hidden="1"/>
    <col min="14692" max="14693" width="15.88671875" style="367" hidden="1"/>
    <col min="14694" max="14699" width="16.109375" style="367" hidden="1"/>
    <col min="14700" max="14700" width="6.109375" style="367" hidden="1"/>
    <col min="14701" max="14701" width="3" style="367" hidden="1"/>
    <col min="14702" max="14941" width="8.6640625" style="367" hidden="1"/>
    <col min="14942" max="14947" width="14.88671875" style="367" hidden="1"/>
    <col min="14948" max="14949" width="15.88671875" style="367" hidden="1"/>
    <col min="14950" max="14955" width="16.109375" style="367" hidden="1"/>
    <col min="14956" max="14956" width="6.109375" style="367" hidden="1"/>
    <col min="14957" max="14957" width="3" style="367" hidden="1"/>
    <col min="14958" max="15197" width="8.6640625" style="367" hidden="1"/>
    <col min="15198" max="15203" width="14.88671875" style="367" hidden="1"/>
    <col min="15204" max="15205" width="15.88671875" style="367" hidden="1"/>
    <col min="15206" max="15211" width="16.109375" style="367" hidden="1"/>
    <col min="15212" max="15212" width="6.109375" style="367" hidden="1"/>
    <col min="15213" max="15213" width="3" style="367" hidden="1"/>
    <col min="15214" max="15453" width="8.6640625" style="367" hidden="1"/>
    <col min="15454" max="15459" width="14.88671875" style="367" hidden="1"/>
    <col min="15460" max="15461" width="15.88671875" style="367" hidden="1"/>
    <col min="15462" max="15467" width="16.109375" style="367" hidden="1"/>
    <col min="15468" max="15468" width="6.109375" style="367" hidden="1"/>
    <col min="15469" max="15469" width="3" style="367" hidden="1"/>
    <col min="15470" max="15709" width="8.6640625" style="367" hidden="1"/>
    <col min="15710" max="15715" width="14.88671875" style="367" hidden="1"/>
    <col min="15716" max="15717" width="15.88671875" style="367" hidden="1"/>
    <col min="15718" max="15723" width="16.109375" style="367" hidden="1"/>
    <col min="15724" max="15724" width="6.109375" style="367" hidden="1"/>
    <col min="15725" max="15725" width="3" style="367" hidden="1"/>
    <col min="15726" max="15965" width="8.6640625" style="367" hidden="1"/>
    <col min="15966" max="15971" width="14.88671875" style="367" hidden="1"/>
    <col min="15972" max="15973" width="15.88671875" style="367" hidden="1"/>
    <col min="15974" max="15979" width="16.109375" style="367" hidden="1"/>
    <col min="15980" max="15980" width="6.109375" style="367" hidden="1"/>
    <col min="15981" max="15981" width="3" style="367" hidden="1"/>
    <col min="15982" max="16221" width="8.6640625" style="367" hidden="1"/>
    <col min="16222" max="16227" width="14.88671875" style="367" hidden="1"/>
    <col min="16228" max="16229" width="15.88671875" style="367" hidden="1"/>
    <col min="16230" max="16235" width="16.109375" style="367" hidden="1"/>
    <col min="16236" max="16236" width="6.109375" style="367" hidden="1"/>
    <col min="16237" max="16237" width="3" style="367" hidden="1"/>
    <col min="16238" max="16384" width="8.6640625" style="367" hidden="1"/>
  </cols>
  <sheetData>
    <row r="1" spans="1:143" ht="42.75" customHeight="1" x14ac:dyDescent="0.2">
      <c r="A1" s="365"/>
      <c r="B1" s="366"/>
      <c r="DD1" s="367"/>
      <c r="DE1" s="367"/>
    </row>
    <row r="2" spans="1:143" ht="25.5" customHeight="1" x14ac:dyDescent="0.2">
      <c r="A2" s="368"/>
      <c r="C2" s="368"/>
      <c r="O2" s="368"/>
      <c r="P2" s="368"/>
      <c r="Q2" s="368"/>
      <c r="R2" s="368"/>
      <c r="S2" s="368"/>
      <c r="T2" s="368"/>
      <c r="U2" s="368"/>
      <c r="V2" s="368"/>
      <c r="W2" s="368"/>
      <c r="X2" s="368"/>
      <c r="Y2" s="368"/>
      <c r="Z2" s="368"/>
      <c r="AA2" s="368"/>
      <c r="AB2" s="368"/>
      <c r="AC2" s="368"/>
      <c r="AD2" s="368"/>
      <c r="AE2" s="368"/>
      <c r="AF2" s="368"/>
      <c r="AG2" s="368"/>
      <c r="AH2" s="368"/>
      <c r="AI2" s="368"/>
      <c r="AU2" s="368"/>
      <c r="BG2" s="368"/>
      <c r="BS2" s="368"/>
      <c r="CE2" s="368"/>
      <c r="CQ2" s="368"/>
      <c r="DD2" s="367"/>
      <c r="DE2" s="367"/>
    </row>
    <row r="3" spans="1:143" ht="25.5" customHeight="1" x14ac:dyDescent="0.2">
      <c r="A3" s="368"/>
      <c r="C3" s="368"/>
      <c r="O3" s="368"/>
      <c r="P3" s="368"/>
      <c r="Q3" s="368"/>
      <c r="R3" s="368"/>
      <c r="S3" s="368"/>
      <c r="T3" s="368"/>
      <c r="U3" s="368"/>
      <c r="V3" s="368"/>
      <c r="W3" s="368"/>
      <c r="X3" s="368"/>
      <c r="Y3" s="368"/>
      <c r="Z3" s="368"/>
      <c r="AA3" s="368"/>
      <c r="AB3" s="368"/>
      <c r="AC3" s="368"/>
      <c r="AD3" s="368"/>
      <c r="AE3" s="368"/>
      <c r="AF3" s="368"/>
      <c r="AG3" s="368"/>
      <c r="AH3" s="368"/>
      <c r="AI3" s="368"/>
      <c r="AU3" s="368"/>
      <c r="BG3" s="368"/>
      <c r="BS3" s="368"/>
      <c r="CE3" s="368"/>
      <c r="CQ3" s="368"/>
      <c r="DD3" s="367"/>
      <c r="DE3" s="367"/>
    </row>
    <row r="4" spans="1:143" s="270" customFormat="1" ht="13.2" x14ac:dyDescent="0.2">
      <c r="A4" s="368"/>
      <c r="B4" s="368"/>
      <c r="C4" s="368"/>
      <c r="D4" s="368"/>
      <c r="E4" s="368"/>
      <c r="F4" s="368"/>
      <c r="G4" s="368"/>
      <c r="H4" s="368"/>
      <c r="I4" s="368"/>
      <c r="J4" s="368"/>
      <c r="K4" s="368"/>
      <c r="L4" s="368"/>
      <c r="M4" s="368"/>
      <c r="N4" s="368"/>
      <c r="O4" s="368"/>
      <c r="P4" s="368"/>
      <c r="Q4" s="368"/>
      <c r="R4" s="368"/>
      <c r="S4" s="368"/>
      <c r="T4" s="368"/>
      <c r="U4" s="368"/>
      <c r="V4" s="368"/>
      <c r="W4" s="368"/>
      <c r="X4" s="368"/>
      <c r="Y4" s="368"/>
      <c r="Z4" s="368"/>
      <c r="AA4" s="368"/>
      <c r="AB4" s="368"/>
      <c r="AC4" s="368"/>
      <c r="AD4" s="368"/>
      <c r="AE4" s="368"/>
      <c r="AF4" s="368"/>
      <c r="AG4" s="368"/>
      <c r="AH4" s="368"/>
      <c r="AI4" s="368"/>
      <c r="AJ4" s="368"/>
      <c r="AK4" s="368"/>
      <c r="AL4" s="368"/>
      <c r="AM4" s="368"/>
      <c r="AN4" s="368"/>
      <c r="AO4" s="368"/>
      <c r="AP4" s="368"/>
      <c r="AQ4" s="368"/>
      <c r="AR4" s="368"/>
      <c r="AS4" s="368"/>
      <c r="AT4" s="368"/>
      <c r="AU4" s="368"/>
      <c r="AV4" s="368"/>
      <c r="AW4" s="368"/>
      <c r="AX4" s="368"/>
      <c r="AY4" s="368"/>
      <c r="AZ4" s="368"/>
      <c r="BA4" s="368"/>
      <c r="BB4" s="368"/>
      <c r="BC4" s="368"/>
      <c r="BD4" s="368"/>
      <c r="BE4" s="368"/>
      <c r="BF4" s="368"/>
      <c r="BG4" s="368"/>
      <c r="BH4" s="368"/>
      <c r="BI4" s="368"/>
      <c r="BJ4" s="368"/>
      <c r="BK4" s="368"/>
      <c r="BL4" s="368"/>
      <c r="BM4" s="368"/>
      <c r="BN4" s="368"/>
      <c r="BO4" s="368"/>
      <c r="BP4" s="368"/>
      <c r="BQ4" s="368"/>
      <c r="BR4" s="368"/>
      <c r="BS4" s="368"/>
      <c r="BT4" s="368"/>
      <c r="BU4" s="368"/>
      <c r="BV4" s="368"/>
      <c r="BW4" s="368"/>
      <c r="BX4" s="368"/>
      <c r="BY4" s="368"/>
      <c r="BZ4" s="368"/>
      <c r="CA4" s="368"/>
      <c r="CB4" s="368"/>
      <c r="CC4" s="368"/>
      <c r="CD4" s="368"/>
      <c r="CE4" s="368"/>
      <c r="CF4" s="368"/>
      <c r="CG4" s="368"/>
      <c r="CH4" s="368"/>
      <c r="CI4" s="368"/>
      <c r="CJ4" s="368"/>
      <c r="CK4" s="368"/>
      <c r="CL4" s="368"/>
      <c r="CM4" s="368"/>
      <c r="CN4" s="368"/>
      <c r="CO4" s="368"/>
      <c r="CP4" s="368"/>
      <c r="CQ4" s="368"/>
      <c r="CR4" s="368"/>
      <c r="CS4" s="368"/>
      <c r="CT4" s="368"/>
      <c r="CU4" s="368"/>
      <c r="CV4" s="368"/>
      <c r="CW4" s="368"/>
      <c r="CX4" s="368"/>
      <c r="CY4" s="368"/>
      <c r="CZ4" s="368"/>
      <c r="DA4" s="368"/>
      <c r="DB4" s="368"/>
      <c r="DC4" s="368"/>
      <c r="DD4" s="368"/>
      <c r="DE4" s="368"/>
      <c r="DF4" s="271"/>
      <c r="DG4" s="271"/>
      <c r="DH4" s="271"/>
      <c r="DI4" s="271"/>
      <c r="DJ4" s="271"/>
      <c r="DK4" s="271"/>
      <c r="DL4" s="271"/>
      <c r="DM4" s="271"/>
      <c r="DN4" s="271"/>
      <c r="DO4" s="271"/>
      <c r="DP4" s="271"/>
      <c r="DQ4" s="271"/>
      <c r="DR4" s="271"/>
      <c r="DS4" s="271"/>
      <c r="DT4" s="271"/>
      <c r="DU4" s="271"/>
      <c r="DV4" s="271"/>
      <c r="DW4" s="271"/>
    </row>
    <row r="5" spans="1:143" s="270" customFormat="1" ht="13.2" x14ac:dyDescent="0.2">
      <c r="A5" s="368"/>
      <c r="B5" s="368"/>
      <c r="C5" s="368"/>
      <c r="D5" s="368"/>
      <c r="E5" s="368"/>
      <c r="F5" s="368"/>
      <c r="G5" s="368"/>
      <c r="H5" s="368"/>
      <c r="I5" s="368"/>
      <c r="J5" s="368"/>
      <c r="K5" s="368"/>
      <c r="L5" s="368"/>
      <c r="M5" s="368"/>
      <c r="N5" s="368"/>
      <c r="O5" s="368"/>
      <c r="P5" s="368"/>
      <c r="Q5" s="368"/>
      <c r="R5" s="368"/>
      <c r="S5" s="368"/>
      <c r="T5" s="368"/>
      <c r="U5" s="368"/>
      <c r="V5" s="368"/>
      <c r="W5" s="368"/>
      <c r="X5" s="368"/>
      <c r="Y5" s="368"/>
      <c r="Z5" s="368"/>
      <c r="AA5" s="368"/>
      <c r="AB5" s="368"/>
      <c r="AC5" s="368"/>
      <c r="AD5" s="368"/>
      <c r="AE5" s="368"/>
      <c r="AF5" s="368"/>
      <c r="AG5" s="368"/>
      <c r="AH5" s="368"/>
      <c r="AI5" s="368"/>
      <c r="AJ5" s="368"/>
      <c r="AK5" s="368"/>
      <c r="AL5" s="368"/>
      <c r="AM5" s="368"/>
      <c r="AN5" s="368"/>
      <c r="AO5" s="368"/>
      <c r="AP5" s="368"/>
      <c r="AQ5" s="368"/>
      <c r="AR5" s="368"/>
      <c r="AS5" s="368"/>
      <c r="AT5" s="368"/>
      <c r="AU5" s="368"/>
      <c r="AV5" s="368"/>
      <c r="AW5" s="368"/>
      <c r="AX5" s="368"/>
      <c r="AY5" s="368"/>
      <c r="AZ5" s="368"/>
      <c r="BA5" s="368"/>
      <c r="BB5" s="368"/>
      <c r="BC5" s="368"/>
      <c r="BD5" s="368"/>
      <c r="BE5" s="368"/>
      <c r="BF5" s="368"/>
      <c r="BG5" s="368"/>
      <c r="BH5" s="368"/>
      <c r="BI5" s="368"/>
      <c r="BJ5" s="368"/>
      <c r="BK5" s="368"/>
      <c r="BL5" s="368"/>
      <c r="BM5" s="368"/>
      <c r="BN5" s="368"/>
      <c r="BO5" s="368"/>
      <c r="BP5" s="368"/>
      <c r="BQ5" s="368"/>
      <c r="BR5" s="368"/>
      <c r="BS5" s="368"/>
      <c r="BT5" s="368"/>
      <c r="BU5" s="368"/>
      <c r="BV5" s="368"/>
      <c r="BW5" s="368"/>
      <c r="BX5" s="368"/>
      <c r="BY5" s="368"/>
      <c r="BZ5" s="368"/>
      <c r="CA5" s="368"/>
      <c r="CB5" s="368"/>
      <c r="CC5" s="368"/>
      <c r="CD5" s="368"/>
      <c r="CE5" s="368"/>
      <c r="CF5" s="368"/>
      <c r="CG5" s="368"/>
      <c r="CH5" s="368"/>
      <c r="CI5" s="368"/>
      <c r="CJ5" s="368"/>
      <c r="CK5" s="368"/>
      <c r="CL5" s="368"/>
      <c r="CM5" s="368"/>
      <c r="CN5" s="368"/>
      <c r="CO5" s="368"/>
      <c r="CP5" s="368"/>
      <c r="CQ5" s="368"/>
      <c r="CR5" s="368"/>
      <c r="CS5" s="368"/>
      <c r="CT5" s="368"/>
      <c r="CU5" s="368"/>
      <c r="CV5" s="368"/>
      <c r="CW5" s="368"/>
      <c r="CX5" s="368"/>
      <c r="CY5" s="368"/>
      <c r="CZ5" s="368"/>
      <c r="DA5" s="368"/>
      <c r="DB5" s="368"/>
      <c r="DC5" s="368"/>
      <c r="DD5" s="368"/>
      <c r="DE5" s="368"/>
      <c r="DF5" s="271"/>
      <c r="DG5" s="271"/>
      <c r="DH5" s="271"/>
      <c r="DI5" s="271"/>
      <c r="DJ5" s="271"/>
      <c r="DK5" s="271"/>
      <c r="DL5" s="271"/>
      <c r="DM5" s="271"/>
      <c r="DN5" s="271"/>
      <c r="DO5" s="271"/>
      <c r="DP5" s="271"/>
      <c r="DQ5" s="271"/>
      <c r="DR5" s="271"/>
      <c r="DS5" s="271"/>
      <c r="DT5" s="271"/>
      <c r="DU5" s="271"/>
      <c r="DV5" s="271"/>
      <c r="DW5" s="271"/>
    </row>
    <row r="6" spans="1:143" s="270" customFormat="1" ht="13.2" x14ac:dyDescent="0.2">
      <c r="A6" s="368"/>
      <c r="B6" s="368"/>
      <c r="C6" s="368"/>
      <c r="D6" s="368"/>
      <c r="E6" s="368"/>
      <c r="F6" s="368"/>
      <c r="G6" s="368"/>
      <c r="H6" s="368"/>
      <c r="I6" s="368"/>
      <c r="J6" s="368"/>
      <c r="K6" s="368"/>
      <c r="L6" s="368"/>
      <c r="M6" s="368"/>
      <c r="N6" s="368"/>
      <c r="O6" s="368"/>
      <c r="P6" s="368"/>
      <c r="Q6" s="368"/>
      <c r="R6" s="368"/>
      <c r="S6" s="368"/>
      <c r="T6" s="368"/>
      <c r="U6" s="368"/>
      <c r="V6" s="368"/>
      <c r="W6" s="368"/>
      <c r="X6" s="368"/>
      <c r="Y6" s="368"/>
      <c r="Z6" s="368"/>
      <c r="AA6" s="368"/>
      <c r="AB6" s="368"/>
      <c r="AC6" s="368"/>
      <c r="AD6" s="368"/>
      <c r="AE6" s="368"/>
      <c r="AF6" s="368"/>
      <c r="AG6" s="368"/>
      <c r="AH6" s="368"/>
      <c r="AI6" s="368"/>
      <c r="AJ6" s="368"/>
      <c r="AK6" s="368"/>
      <c r="AL6" s="368"/>
      <c r="AM6" s="368"/>
      <c r="AN6" s="368"/>
      <c r="AO6" s="368"/>
      <c r="AP6" s="368"/>
      <c r="AQ6" s="368"/>
      <c r="AR6" s="368"/>
      <c r="AS6" s="368"/>
      <c r="AT6" s="368"/>
      <c r="AU6" s="368"/>
      <c r="AV6" s="368"/>
      <c r="AW6" s="368"/>
      <c r="AX6" s="368"/>
      <c r="AY6" s="368"/>
      <c r="AZ6" s="368"/>
      <c r="BA6" s="368"/>
      <c r="BB6" s="368"/>
      <c r="BC6" s="368"/>
      <c r="BD6" s="368"/>
      <c r="BE6" s="368"/>
      <c r="BF6" s="368"/>
      <c r="BG6" s="368"/>
      <c r="BH6" s="368"/>
      <c r="BI6" s="368"/>
      <c r="BJ6" s="368"/>
      <c r="BK6" s="368"/>
      <c r="BL6" s="368"/>
      <c r="BM6" s="368"/>
      <c r="BN6" s="368"/>
      <c r="BO6" s="368"/>
      <c r="BP6" s="368"/>
      <c r="BQ6" s="368"/>
      <c r="BR6" s="368"/>
      <c r="BS6" s="368"/>
      <c r="BT6" s="368"/>
      <c r="BU6" s="368"/>
      <c r="BV6" s="368"/>
      <c r="BW6" s="368"/>
      <c r="BX6" s="368"/>
      <c r="BY6" s="368"/>
      <c r="BZ6" s="368"/>
      <c r="CA6" s="368"/>
      <c r="CB6" s="368"/>
      <c r="CC6" s="368"/>
      <c r="CD6" s="368"/>
      <c r="CE6" s="368"/>
      <c r="CF6" s="368"/>
      <c r="CG6" s="368"/>
      <c r="CH6" s="368"/>
      <c r="CI6" s="368"/>
      <c r="CJ6" s="368"/>
      <c r="CK6" s="368"/>
      <c r="CL6" s="368"/>
      <c r="CM6" s="368"/>
      <c r="CN6" s="368"/>
      <c r="CO6" s="368"/>
      <c r="CP6" s="368"/>
      <c r="CQ6" s="368"/>
      <c r="CR6" s="368"/>
      <c r="CS6" s="368"/>
      <c r="CT6" s="368"/>
      <c r="CU6" s="368"/>
      <c r="CV6" s="368"/>
      <c r="CW6" s="368"/>
      <c r="CX6" s="368"/>
      <c r="CY6" s="368"/>
      <c r="CZ6" s="368"/>
      <c r="DA6" s="368"/>
      <c r="DB6" s="368"/>
      <c r="DC6" s="368"/>
      <c r="DD6" s="368"/>
      <c r="DE6" s="368"/>
      <c r="DF6" s="271"/>
      <c r="DG6" s="271"/>
      <c r="DH6" s="271"/>
      <c r="DI6" s="271"/>
      <c r="DJ6" s="271"/>
      <c r="DK6" s="271"/>
      <c r="DL6" s="271"/>
      <c r="DM6" s="271"/>
      <c r="DN6" s="271"/>
      <c r="DO6" s="271"/>
      <c r="DP6" s="271"/>
      <c r="DQ6" s="271"/>
      <c r="DR6" s="271"/>
      <c r="DS6" s="271"/>
      <c r="DT6" s="271"/>
      <c r="DU6" s="271"/>
      <c r="DV6" s="271"/>
      <c r="DW6" s="271"/>
    </row>
    <row r="7" spans="1:143" s="270" customFormat="1" ht="13.2" x14ac:dyDescent="0.2">
      <c r="A7" s="368"/>
      <c r="B7" s="368"/>
      <c r="C7" s="368"/>
      <c r="D7" s="368"/>
      <c r="E7" s="368"/>
      <c r="F7" s="368"/>
      <c r="G7" s="368"/>
      <c r="H7" s="368"/>
      <c r="I7" s="368"/>
      <c r="J7" s="368"/>
      <c r="K7" s="368"/>
      <c r="L7" s="368"/>
      <c r="M7" s="368"/>
      <c r="N7" s="368"/>
      <c r="O7" s="368"/>
      <c r="P7" s="368"/>
      <c r="Q7" s="368"/>
      <c r="R7" s="368"/>
      <c r="S7" s="368"/>
      <c r="T7" s="368"/>
      <c r="U7" s="368"/>
      <c r="V7" s="368"/>
      <c r="W7" s="368"/>
      <c r="X7" s="368"/>
      <c r="Y7" s="368"/>
      <c r="Z7" s="368"/>
      <c r="AA7" s="368"/>
      <c r="AB7" s="368"/>
      <c r="AC7" s="368"/>
      <c r="AD7" s="368"/>
      <c r="AE7" s="368"/>
      <c r="AF7" s="368"/>
      <c r="AG7" s="368"/>
      <c r="AH7" s="368"/>
      <c r="AI7" s="368"/>
      <c r="AJ7" s="368"/>
      <c r="AK7" s="368"/>
      <c r="AL7" s="368"/>
      <c r="AM7" s="368"/>
      <c r="AN7" s="368"/>
      <c r="AO7" s="368"/>
      <c r="AP7" s="368"/>
      <c r="AQ7" s="368"/>
      <c r="AR7" s="368"/>
      <c r="AS7" s="368"/>
      <c r="AT7" s="368"/>
      <c r="AU7" s="368"/>
      <c r="AV7" s="368"/>
      <c r="AW7" s="368"/>
      <c r="AX7" s="368"/>
      <c r="AY7" s="368"/>
      <c r="AZ7" s="368"/>
      <c r="BA7" s="368"/>
      <c r="BB7" s="368"/>
      <c r="BC7" s="368"/>
      <c r="BD7" s="368"/>
      <c r="BE7" s="368"/>
      <c r="BF7" s="368"/>
      <c r="BG7" s="368"/>
      <c r="BH7" s="368"/>
      <c r="BI7" s="368"/>
      <c r="BJ7" s="368"/>
      <c r="BK7" s="368"/>
      <c r="BL7" s="368"/>
      <c r="BM7" s="368"/>
      <c r="BN7" s="368"/>
      <c r="BO7" s="368"/>
      <c r="BP7" s="368"/>
      <c r="BQ7" s="368"/>
      <c r="BR7" s="368"/>
      <c r="BS7" s="368"/>
      <c r="BT7" s="368"/>
      <c r="BU7" s="368"/>
      <c r="BV7" s="368"/>
      <c r="BW7" s="368"/>
      <c r="BX7" s="368"/>
      <c r="BY7" s="368"/>
      <c r="BZ7" s="368"/>
      <c r="CA7" s="368"/>
      <c r="CB7" s="368"/>
      <c r="CC7" s="368"/>
      <c r="CD7" s="368"/>
      <c r="CE7" s="368"/>
      <c r="CF7" s="368"/>
      <c r="CG7" s="368"/>
      <c r="CH7" s="368"/>
      <c r="CI7" s="368"/>
      <c r="CJ7" s="368"/>
      <c r="CK7" s="368"/>
      <c r="CL7" s="368"/>
      <c r="CM7" s="368"/>
      <c r="CN7" s="368"/>
      <c r="CO7" s="368"/>
      <c r="CP7" s="368"/>
      <c r="CQ7" s="368"/>
      <c r="CR7" s="368"/>
      <c r="CS7" s="368"/>
      <c r="CT7" s="368"/>
      <c r="CU7" s="368"/>
      <c r="CV7" s="368"/>
      <c r="CW7" s="368"/>
      <c r="CX7" s="368"/>
      <c r="CY7" s="368"/>
      <c r="CZ7" s="368"/>
      <c r="DA7" s="368"/>
      <c r="DB7" s="368"/>
      <c r="DC7" s="368"/>
      <c r="DD7" s="368"/>
      <c r="DE7" s="368"/>
      <c r="DF7" s="271"/>
      <c r="DG7" s="271"/>
      <c r="DH7" s="271"/>
      <c r="DI7" s="271"/>
      <c r="DJ7" s="271"/>
      <c r="DK7" s="271"/>
      <c r="DL7" s="271"/>
      <c r="DM7" s="271"/>
      <c r="DN7" s="271"/>
      <c r="DO7" s="271"/>
      <c r="DP7" s="271"/>
      <c r="DQ7" s="271"/>
      <c r="DR7" s="271"/>
      <c r="DS7" s="271"/>
      <c r="DT7" s="271"/>
      <c r="DU7" s="271"/>
      <c r="DV7" s="271"/>
      <c r="DW7" s="271"/>
    </row>
    <row r="8" spans="1:143" s="270" customFormat="1" ht="13.2" x14ac:dyDescent="0.2">
      <c r="A8" s="368"/>
      <c r="B8" s="368"/>
      <c r="C8" s="368"/>
      <c r="D8" s="368"/>
      <c r="E8" s="368"/>
      <c r="F8" s="368"/>
      <c r="G8" s="368"/>
      <c r="H8" s="368"/>
      <c r="I8" s="368"/>
      <c r="J8" s="368"/>
      <c r="K8" s="368"/>
      <c r="L8" s="368"/>
      <c r="M8" s="368"/>
      <c r="N8" s="368"/>
      <c r="O8" s="368"/>
      <c r="P8" s="368"/>
      <c r="Q8" s="368"/>
      <c r="R8" s="368"/>
      <c r="S8" s="368"/>
      <c r="T8" s="368"/>
      <c r="U8" s="368"/>
      <c r="V8" s="368"/>
      <c r="W8" s="368"/>
      <c r="X8" s="368"/>
      <c r="Y8" s="368"/>
      <c r="Z8" s="368"/>
      <c r="AA8" s="368"/>
      <c r="AB8" s="368"/>
      <c r="AC8" s="368"/>
      <c r="AD8" s="368"/>
      <c r="AE8" s="368"/>
      <c r="AF8" s="368"/>
      <c r="AG8" s="368"/>
      <c r="AH8" s="368"/>
      <c r="AI8" s="368"/>
      <c r="AJ8" s="368"/>
      <c r="AK8" s="368"/>
      <c r="AL8" s="368"/>
      <c r="AM8" s="368"/>
      <c r="AN8" s="368"/>
      <c r="AO8" s="368"/>
      <c r="AP8" s="368"/>
      <c r="AQ8" s="368"/>
      <c r="AR8" s="368"/>
      <c r="AS8" s="368"/>
      <c r="AT8" s="368"/>
      <c r="AU8" s="368"/>
      <c r="AV8" s="368"/>
      <c r="AW8" s="368"/>
      <c r="AX8" s="368"/>
      <c r="AY8" s="368"/>
      <c r="AZ8" s="368"/>
      <c r="BA8" s="368"/>
      <c r="BB8" s="368"/>
      <c r="BC8" s="368"/>
      <c r="BD8" s="368"/>
      <c r="BE8" s="368"/>
      <c r="BF8" s="368"/>
      <c r="BG8" s="368"/>
      <c r="BH8" s="368"/>
      <c r="BI8" s="368"/>
      <c r="BJ8" s="368"/>
      <c r="BK8" s="368"/>
      <c r="BL8" s="368"/>
      <c r="BM8" s="368"/>
      <c r="BN8" s="368"/>
      <c r="BO8" s="368"/>
      <c r="BP8" s="368"/>
      <c r="BQ8" s="368"/>
      <c r="BR8" s="368"/>
      <c r="BS8" s="368"/>
      <c r="BT8" s="368"/>
      <c r="BU8" s="368"/>
      <c r="BV8" s="368"/>
      <c r="BW8" s="368"/>
      <c r="BX8" s="368"/>
      <c r="BY8" s="368"/>
      <c r="BZ8" s="368"/>
      <c r="CA8" s="368"/>
      <c r="CB8" s="368"/>
      <c r="CC8" s="368"/>
      <c r="CD8" s="368"/>
      <c r="CE8" s="368"/>
      <c r="CF8" s="368"/>
      <c r="CG8" s="368"/>
      <c r="CH8" s="368"/>
      <c r="CI8" s="368"/>
      <c r="CJ8" s="368"/>
      <c r="CK8" s="368"/>
      <c r="CL8" s="368"/>
      <c r="CM8" s="368"/>
      <c r="CN8" s="368"/>
      <c r="CO8" s="368"/>
      <c r="CP8" s="368"/>
      <c r="CQ8" s="368"/>
      <c r="CR8" s="368"/>
      <c r="CS8" s="368"/>
      <c r="CT8" s="368"/>
      <c r="CU8" s="368"/>
      <c r="CV8" s="368"/>
      <c r="CW8" s="368"/>
      <c r="CX8" s="368"/>
      <c r="CY8" s="368"/>
      <c r="CZ8" s="368"/>
      <c r="DA8" s="368"/>
      <c r="DB8" s="368"/>
      <c r="DC8" s="368"/>
      <c r="DD8" s="368"/>
      <c r="DE8" s="368"/>
      <c r="DF8" s="271"/>
      <c r="DG8" s="271"/>
      <c r="DH8" s="271"/>
      <c r="DI8" s="271"/>
      <c r="DJ8" s="271"/>
      <c r="DK8" s="271"/>
      <c r="DL8" s="271"/>
      <c r="DM8" s="271"/>
      <c r="DN8" s="271"/>
      <c r="DO8" s="271"/>
      <c r="DP8" s="271"/>
      <c r="DQ8" s="271"/>
      <c r="DR8" s="271"/>
      <c r="DS8" s="271"/>
      <c r="DT8" s="271"/>
      <c r="DU8" s="271"/>
      <c r="DV8" s="271"/>
      <c r="DW8" s="271"/>
    </row>
    <row r="9" spans="1:143" s="270" customFormat="1" ht="13.2" x14ac:dyDescent="0.2">
      <c r="A9" s="368"/>
      <c r="B9" s="368"/>
      <c r="C9" s="368"/>
      <c r="D9" s="368"/>
      <c r="E9" s="368"/>
      <c r="F9" s="368"/>
      <c r="G9" s="368"/>
      <c r="H9" s="368"/>
      <c r="I9" s="368"/>
      <c r="J9" s="368"/>
      <c r="K9" s="368"/>
      <c r="L9" s="368"/>
      <c r="M9" s="368"/>
      <c r="N9" s="368"/>
      <c r="O9" s="368"/>
      <c r="P9" s="368"/>
      <c r="Q9" s="368"/>
      <c r="R9" s="368"/>
      <c r="S9" s="368"/>
      <c r="T9" s="368"/>
      <c r="U9" s="368"/>
      <c r="V9" s="368"/>
      <c r="W9" s="368"/>
      <c r="X9" s="368"/>
      <c r="Y9" s="368"/>
      <c r="Z9" s="368"/>
      <c r="AA9" s="368"/>
      <c r="AB9" s="368"/>
      <c r="AC9" s="368"/>
      <c r="AD9" s="368"/>
      <c r="AE9" s="368"/>
      <c r="AF9" s="368"/>
      <c r="AG9" s="368"/>
      <c r="AH9" s="368"/>
      <c r="AI9" s="368"/>
      <c r="AJ9" s="368"/>
      <c r="AK9" s="368"/>
      <c r="AL9" s="368"/>
      <c r="AM9" s="368"/>
      <c r="AN9" s="368"/>
      <c r="AO9" s="368"/>
      <c r="AP9" s="368"/>
      <c r="AQ9" s="368"/>
      <c r="AR9" s="368"/>
      <c r="AS9" s="368"/>
      <c r="AT9" s="368"/>
      <c r="AU9" s="368"/>
      <c r="AV9" s="368"/>
      <c r="AW9" s="368"/>
      <c r="AX9" s="368"/>
      <c r="AY9" s="368"/>
      <c r="AZ9" s="368"/>
      <c r="BA9" s="368"/>
      <c r="BB9" s="368"/>
      <c r="BC9" s="368"/>
      <c r="BD9" s="368"/>
      <c r="BE9" s="368"/>
      <c r="BF9" s="368"/>
      <c r="BG9" s="368"/>
      <c r="BH9" s="368"/>
      <c r="BI9" s="368"/>
      <c r="BJ9" s="368"/>
      <c r="BK9" s="368"/>
      <c r="BL9" s="368"/>
      <c r="BM9" s="368"/>
      <c r="BN9" s="368"/>
      <c r="BO9" s="368"/>
      <c r="BP9" s="368"/>
      <c r="BQ9" s="368"/>
      <c r="BR9" s="368"/>
      <c r="BS9" s="368"/>
      <c r="BT9" s="368"/>
      <c r="BU9" s="368"/>
      <c r="BV9" s="368"/>
      <c r="BW9" s="368"/>
      <c r="BX9" s="368"/>
      <c r="BY9" s="368"/>
      <c r="BZ9" s="368"/>
      <c r="CA9" s="368"/>
      <c r="CB9" s="368"/>
      <c r="CC9" s="368"/>
      <c r="CD9" s="368"/>
      <c r="CE9" s="368"/>
      <c r="CF9" s="368"/>
      <c r="CG9" s="368"/>
      <c r="CH9" s="368"/>
      <c r="CI9" s="368"/>
      <c r="CJ9" s="368"/>
      <c r="CK9" s="368"/>
      <c r="CL9" s="368"/>
      <c r="CM9" s="368"/>
      <c r="CN9" s="368"/>
      <c r="CO9" s="368"/>
      <c r="CP9" s="368"/>
      <c r="CQ9" s="368"/>
      <c r="CR9" s="368"/>
      <c r="CS9" s="368"/>
      <c r="CT9" s="368"/>
      <c r="CU9" s="368"/>
      <c r="CV9" s="368"/>
      <c r="CW9" s="368"/>
      <c r="CX9" s="368"/>
      <c r="CY9" s="368"/>
      <c r="CZ9" s="368"/>
      <c r="DA9" s="368"/>
      <c r="DB9" s="368"/>
      <c r="DC9" s="368"/>
      <c r="DD9" s="368"/>
      <c r="DE9" s="368"/>
      <c r="DF9" s="271"/>
      <c r="DG9" s="271"/>
      <c r="DH9" s="271"/>
      <c r="DI9" s="271"/>
      <c r="DJ9" s="271"/>
      <c r="DK9" s="271"/>
      <c r="DL9" s="271"/>
      <c r="DM9" s="271"/>
      <c r="DN9" s="271"/>
      <c r="DO9" s="271"/>
      <c r="DP9" s="271"/>
      <c r="DQ9" s="271"/>
      <c r="DR9" s="271"/>
      <c r="DS9" s="271"/>
      <c r="DT9" s="271"/>
      <c r="DU9" s="271"/>
      <c r="DV9" s="271"/>
      <c r="DW9" s="271"/>
    </row>
    <row r="10" spans="1:143" s="270" customFormat="1" ht="13.2" x14ac:dyDescent="0.2">
      <c r="A10" s="368"/>
      <c r="B10" s="368"/>
      <c r="C10" s="368"/>
      <c r="D10" s="368"/>
      <c r="E10" s="368"/>
      <c r="F10" s="368"/>
      <c r="G10" s="368"/>
      <c r="H10" s="368"/>
      <c r="I10" s="368"/>
      <c r="J10" s="368"/>
      <c r="K10" s="368"/>
      <c r="L10" s="368"/>
      <c r="M10" s="368"/>
      <c r="N10" s="368"/>
      <c r="O10" s="368"/>
      <c r="P10" s="368"/>
      <c r="Q10" s="368"/>
      <c r="R10" s="368"/>
      <c r="S10" s="368"/>
      <c r="T10" s="368"/>
      <c r="U10" s="368"/>
      <c r="V10" s="368"/>
      <c r="W10" s="368"/>
      <c r="X10" s="368"/>
      <c r="Y10" s="368"/>
      <c r="Z10" s="368"/>
      <c r="AA10" s="368"/>
      <c r="AB10" s="368"/>
      <c r="AC10" s="368"/>
      <c r="AD10" s="368"/>
      <c r="AE10" s="368"/>
      <c r="AF10" s="368"/>
      <c r="AG10" s="368"/>
      <c r="AH10" s="368"/>
      <c r="AI10" s="368"/>
      <c r="AJ10" s="368"/>
      <c r="AK10" s="368"/>
      <c r="AL10" s="368"/>
      <c r="AM10" s="368"/>
      <c r="AN10" s="368"/>
      <c r="AO10" s="368"/>
      <c r="AP10" s="368"/>
      <c r="AQ10" s="368"/>
      <c r="AR10" s="368"/>
      <c r="AS10" s="368"/>
      <c r="AT10" s="368"/>
      <c r="AU10" s="368"/>
      <c r="AV10" s="368"/>
      <c r="AW10" s="368"/>
      <c r="AX10" s="368"/>
      <c r="AY10" s="368"/>
      <c r="AZ10" s="368"/>
      <c r="BA10" s="368"/>
      <c r="BB10" s="368"/>
      <c r="BC10" s="368"/>
      <c r="BD10" s="368"/>
      <c r="BE10" s="368"/>
      <c r="BF10" s="368"/>
      <c r="BG10" s="368"/>
      <c r="BH10" s="368"/>
      <c r="BI10" s="368"/>
      <c r="BJ10" s="368"/>
      <c r="BK10" s="368"/>
      <c r="BL10" s="368"/>
      <c r="BM10" s="368"/>
      <c r="BN10" s="368"/>
      <c r="BO10" s="368"/>
      <c r="BP10" s="368"/>
      <c r="BQ10" s="368"/>
      <c r="BR10" s="368"/>
      <c r="BS10" s="368"/>
      <c r="BT10" s="368"/>
      <c r="BU10" s="368"/>
      <c r="BV10" s="368"/>
      <c r="BW10" s="368"/>
      <c r="BX10" s="368"/>
      <c r="BY10" s="368"/>
      <c r="BZ10" s="368"/>
      <c r="CA10" s="368"/>
      <c r="CB10" s="368"/>
      <c r="CC10" s="368"/>
      <c r="CD10" s="368"/>
      <c r="CE10" s="368"/>
      <c r="CF10" s="368"/>
      <c r="CG10" s="368"/>
      <c r="CH10" s="368"/>
      <c r="CI10" s="368"/>
      <c r="CJ10" s="368"/>
      <c r="CK10" s="368"/>
      <c r="CL10" s="368"/>
      <c r="CM10" s="368"/>
      <c r="CN10" s="368"/>
      <c r="CO10" s="368"/>
      <c r="CP10" s="368"/>
      <c r="CQ10" s="368"/>
      <c r="CR10" s="368"/>
      <c r="CS10" s="368"/>
      <c r="CT10" s="368"/>
      <c r="CU10" s="368"/>
      <c r="CV10" s="368"/>
      <c r="CW10" s="368"/>
      <c r="CX10" s="368"/>
      <c r="CY10" s="368"/>
      <c r="CZ10" s="368"/>
      <c r="DA10" s="368"/>
      <c r="DB10" s="368"/>
      <c r="DC10" s="368"/>
      <c r="DD10" s="368"/>
      <c r="DE10" s="368"/>
      <c r="DF10" s="271"/>
      <c r="DG10" s="271"/>
      <c r="DH10" s="271"/>
      <c r="DI10" s="271"/>
      <c r="DJ10" s="271"/>
      <c r="DK10" s="271"/>
      <c r="DL10" s="271"/>
      <c r="DM10" s="271"/>
      <c r="DN10" s="271"/>
      <c r="DO10" s="271"/>
      <c r="DP10" s="271"/>
      <c r="DQ10" s="271"/>
      <c r="DR10" s="271"/>
      <c r="DS10" s="271"/>
      <c r="DT10" s="271"/>
      <c r="DU10" s="271"/>
      <c r="DV10" s="271"/>
      <c r="DW10" s="271"/>
      <c r="EM10" s="270" t="s">
        <v>581</v>
      </c>
    </row>
    <row r="11" spans="1:143" s="270" customFormat="1" ht="13.2" x14ac:dyDescent="0.2">
      <c r="A11" s="368"/>
      <c r="B11" s="368"/>
      <c r="C11" s="368"/>
      <c r="D11" s="368"/>
      <c r="E11" s="368"/>
      <c r="F11" s="368"/>
      <c r="G11" s="368"/>
      <c r="H11" s="368"/>
      <c r="I11" s="368"/>
      <c r="J11" s="368"/>
      <c r="K11" s="368"/>
      <c r="L11" s="368"/>
      <c r="M11" s="368"/>
      <c r="N11" s="368"/>
      <c r="O11" s="368"/>
      <c r="P11" s="368"/>
      <c r="Q11" s="368"/>
      <c r="R11" s="368"/>
      <c r="S11" s="368"/>
      <c r="T11" s="368"/>
      <c r="U11" s="368"/>
      <c r="V11" s="368"/>
      <c r="W11" s="368"/>
      <c r="X11" s="368"/>
      <c r="Y11" s="368"/>
      <c r="Z11" s="368"/>
      <c r="AA11" s="368"/>
      <c r="AB11" s="368"/>
      <c r="AC11" s="368"/>
      <c r="AD11" s="368"/>
      <c r="AE11" s="368"/>
      <c r="AF11" s="368"/>
      <c r="AG11" s="368"/>
      <c r="AH11" s="368"/>
      <c r="AI11" s="368"/>
      <c r="AJ11" s="368"/>
      <c r="AK11" s="368"/>
      <c r="AL11" s="368"/>
      <c r="AM11" s="368"/>
      <c r="AN11" s="368"/>
      <c r="AO11" s="368"/>
      <c r="AP11" s="368"/>
      <c r="AQ11" s="368"/>
      <c r="AR11" s="368"/>
      <c r="AS11" s="368"/>
      <c r="AT11" s="368"/>
      <c r="AU11" s="368"/>
      <c r="AV11" s="368"/>
      <c r="AW11" s="368"/>
      <c r="AX11" s="368"/>
      <c r="AY11" s="368"/>
      <c r="AZ11" s="368"/>
      <c r="BA11" s="368"/>
      <c r="BB11" s="368"/>
      <c r="BC11" s="368"/>
      <c r="BD11" s="368"/>
      <c r="BE11" s="368"/>
      <c r="BF11" s="368"/>
      <c r="BG11" s="368"/>
      <c r="BH11" s="368"/>
      <c r="BI11" s="368"/>
      <c r="BJ11" s="368"/>
      <c r="BK11" s="368"/>
      <c r="BL11" s="368"/>
      <c r="BM11" s="368"/>
      <c r="BN11" s="368"/>
      <c r="BO11" s="368"/>
      <c r="BP11" s="368"/>
      <c r="BQ11" s="368"/>
      <c r="BR11" s="368"/>
      <c r="BS11" s="368"/>
      <c r="BT11" s="368"/>
      <c r="BU11" s="368"/>
      <c r="BV11" s="368"/>
      <c r="BW11" s="368"/>
      <c r="BX11" s="368"/>
      <c r="BY11" s="368"/>
      <c r="BZ11" s="368"/>
      <c r="CA11" s="368"/>
      <c r="CB11" s="368"/>
      <c r="CC11" s="368"/>
      <c r="CD11" s="368"/>
      <c r="CE11" s="368"/>
      <c r="CF11" s="368"/>
      <c r="CG11" s="368"/>
      <c r="CH11" s="368"/>
      <c r="CI11" s="368"/>
      <c r="CJ11" s="368"/>
      <c r="CK11" s="368"/>
      <c r="CL11" s="368"/>
      <c r="CM11" s="368"/>
      <c r="CN11" s="368"/>
      <c r="CO11" s="368"/>
      <c r="CP11" s="368"/>
      <c r="CQ11" s="368"/>
      <c r="CR11" s="368"/>
      <c r="CS11" s="368"/>
      <c r="CT11" s="368"/>
      <c r="CU11" s="368"/>
      <c r="CV11" s="368"/>
      <c r="CW11" s="368"/>
      <c r="CX11" s="368"/>
      <c r="CY11" s="368"/>
      <c r="CZ11" s="368"/>
      <c r="DA11" s="368"/>
      <c r="DB11" s="368"/>
      <c r="DC11" s="368"/>
      <c r="DD11" s="368"/>
      <c r="DE11" s="368"/>
      <c r="DF11" s="271"/>
      <c r="DG11" s="271"/>
      <c r="DH11" s="271"/>
      <c r="DI11" s="271"/>
      <c r="DJ11" s="271"/>
      <c r="DK11" s="271"/>
      <c r="DL11" s="271"/>
      <c r="DM11" s="271"/>
      <c r="DN11" s="271"/>
      <c r="DO11" s="271"/>
      <c r="DP11" s="271"/>
      <c r="DQ11" s="271"/>
      <c r="DR11" s="271"/>
      <c r="DS11" s="271"/>
      <c r="DT11" s="271"/>
      <c r="DU11" s="271"/>
      <c r="DV11" s="271"/>
      <c r="DW11" s="271"/>
    </row>
    <row r="12" spans="1:143" s="270" customFormat="1" ht="13.2" x14ac:dyDescent="0.2">
      <c r="A12" s="368"/>
      <c r="B12" s="368"/>
      <c r="C12" s="368"/>
      <c r="D12" s="368"/>
      <c r="E12" s="368"/>
      <c r="F12" s="368"/>
      <c r="G12" s="368"/>
      <c r="H12" s="368"/>
      <c r="I12" s="368"/>
      <c r="J12" s="368"/>
      <c r="K12" s="368"/>
      <c r="L12" s="368"/>
      <c r="M12" s="368"/>
      <c r="N12" s="368"/>
      <c r="O12" s="368"/>
      <c r="P12" s="368"/>
      <c r="Q12" s="368"/>
      <c r="R12" s="368"/>
      <c r="S12" s="368"/>
      <c r="T12" s="368"/>
      <c r="U12" s="368"/>
      <c r="V12" s="368"/>
      <c r="W12" s="368"/>
      <c r="X12" s="368"/>
      <c r="Y12" s="368"/>
      <c r="Z12" s="368"/>
      <c r="AA12" s="368"/>
      <c r="AB12" s="368"/>
      <c r="AC12" s="368"/>
      <c r="AD12" s="368"/>
      <c r="AE12" s="368"/>
      <c r="AF12" s="368"/>
      <c r="AG12" s="368"/>
      <c r="AH12" s="368"/>
      <c r="AI12" s="368"/>
      <c r="AJ12" s="368"/>
      <c r="AK12" s="368"/>
      <c r="AL12" s="368"/>
      <c r="AM12" s="368"/>
      <c r="AN12" s="368"/>
      <c r="AO12" s="368"/>
      <c r="AP12" s="368"/>
      <c r="AQ12" s="368"/>
      <c r="AR12" s="368"/>
      <c r="AS12" s="368"/>
      <c r="AT12" s="368"/>
      <c r="AU12" s="368"/>
      <c r="AV12" s="368"/>
      <c r="AW12" s="368"/>
      <c r="AX12" s="368"/>
      <c r="AY12" s="368"/>
      <c r="AZ12" s="368"/>
      <c r="BA12" s="368"/>
      <c r="BB12" s="368"/>
      <c r="BC12" s="368"/>
      <c r="BD12" s="368"/>
      <c r="BE12" s="368"/>
      <c r="BF12" s="368"/>
      <c r="BG12" s="368"/>
      <c r="BH12" s="368"/>
      <c r="BI12" s="368"/>
      <c r="BJ12" s="368"/>
      <c r="BK12" s="368"/>
      <c r="BL12" s="368"/>
      <c r="BM12" s="368"/>
      <c r="BN12" s="368"/>
      <c r="BO12" s="368"/>
      <c r="BP12" s="368"/>
      <c r="BQ12" s="368"/>
      <c r="BR12" s="368"/>
      <c r="BS12" s="368"/>
      <c r="BT12" s="368"/>
      <c r="BU12" s="368"/>
      <c r="BV12" s="368"/>
      <c r="BW12" s="368"/>
      <c r="BX12" s="368"/>
      <c r="BY12" s="368"/>
      <c r="BZ12" s="368"/>
      <c r="CA12" s="368"/>
      <c r="CB12" s="368"/>
      <c r="CC12" s="368"/>
      <c r="CD12" s="368"/>
      <c r="CE12" s="368"/>
      <c r="CF12" s="368"/>
      <c r="CG12" s="368"/>
      <c r="CH12" s="368"/>
      <c r="CI12" s="368"/>
      <c r="CJ12" s="368"/>
      <c r="CK12" s="368"/>
      <c r="CL12" s="368"/>
      <c r="CM12" s="368"/>
      <c r="CN12" s="368"/>
      <c r="CO12" s="368"/>
      <c r="CP12" s="368"/>
      <c r="CQ12" s="368"/>
      <c r="CR12" s="368"/>
      <c r="CS12" s="368"/>
      <c r="CT12" s="368"/>
      <c r="CU12" s="368"/>
      <c r="CV12" s="368"/>
      <c r="CW12" s="368"/>
      <c r="CX12" s="368"/>
      <c r="CY12" s="368"/>
      <c r="CZ12" s="368"/>
      <c r="DA12" s="368"/>
      <c r="DB12" s="368"/>
      <c r="DC12" s="368"/>
      <c r="DD12" s="368"/>
      <c r="DE12" s="368"/>
      <c r="DF12" s="271"/>
      <c r="DG12" s="271"/>
      <c r="DH12" s="271"/>
      <c r="DI12" s="271"/>
      <c r="DJ12" s="271"/>
      <c r="DK12" s="271"/>
      <c r="DL12" s="271"/>
      <c r="DM12" s="271"/>
      <c r="DN12" s="271"/>
      <c r="DO12" s="271"/>
      <c r="DP12" s="271"/>
      <c r="DQ12" s="271"/>
      <c r="DR12" s="271"/>
      <c r="DS12" s="271"/>
      <c r="DT12" s="271"/>
      <c r="DU12" s="271"/>
      <c r="DV12" s="271"/>
      <c r="DW12" s="271"/>
      <c r="EM12" s="270" t="s">
        <v>581</v>
      </c>
    </row>
    <row r="13" spans="1:143" s="270" customFormat="1" ht="13.2" x14ac:dyDescent="0.2">
      <c r="A13" s="368"/>
      <c r="B13" s="368"/>
      <c r="C13" s="368"/>
      <c r="D13" s="368"/>
      <c r="E13" s="368"/>
      <c r="F13" s="368"/>
      <c r="G13" s="368"/>
      <c r="H13" s="368"/>
      <c r="I13" s="368"/>
      <c r="J13" s="368"/>
      <c r="K13" s="368"/>
      <c r="L13" s="368"/>
      <c r="M13" s="368"/>
      <c r="N13" s="368"/>
      <c r="O13" s="368"/>
      <c r="P13" s="368"/>
      <c r="Q13" s="368"/>
      <c r="R13" s="368"/>
      <c r="S13" s="368"/>
      <c r="T13" s="368"/>
      <c r="U13" s="368"/>
      <c r="V13" s="368"/>
      <c r="W13" s="368"/>
      <c r="X13" s="368"/>
      <c r="Y13" s="368"/>
      <c r="Z13" s="368"/>
      <c r="AA13" s="368"/>
      <c r="AB13" s="368"/>
      <c r="AC13" s="368"/>
      <c r="AD13" s="368"/>
      <c r="AE13" s="368"/>
      <c r="AF13" s="368"/>
      <c r="AG13" s="368"/>
      <c r="AH13" s="368"/>
      <c r="AI13" s="368"/>
      <c r="AJ13" s="368"/>
      <c r="AK13" s="368"/>
      <c r="AL13" s="368"/>
      <c r="AM13" s="368"/>
      <c r="AN13" s="368"/>
      <c r="AO13" s="368"/>
      <c r="AP13" s="368"/>
      <c r="AQ13" s="368"/>
      <c r="AR13" s="368"/>
      <c r="AS13" s="368"/>
      <c r="AT13" s="368"/>
      <c r="AU13" s="368"/>
      <c r="AV13" s="368"/>
      <c r="AW13" s="368"/>
      <c r="AX13" s="368"/>
      <c r="AY13" s="368"/>
      <c r="AZ13" s="368"/>
      <c r="BA13" s="368"/>
      <c r="BB13" s="368"/>
      <c r="BC13" s="368"/>
      <c r="BD13" s="368"/>
      <c r="BE13" s="368"/>
      <c r="BF13" s="368"/>
      <c r="BG13" s="368"/>
      <c r="BH13" s="368"/>
      <c r="BI13" s="368"/>
      <c r="BJ13" s="368"/>
      <c r="BK13" s="368"/>
      <c r="BL13" s="368"/>
      <c r="BM13" s="368"/>
      <c r="BN13" s="368"/>
      <c r="BO13" s="368"/>
      <c r="BP13" s="368"/>
      <c r="BQ13" s="368"/>
      <c r="BR13" s="368"/>
      <c r="BS13" s="368"/>
      <c r="BT13" s="368"/>
      <c r="BU13" s="368"/>
      <c r="BV13" s="368"/>
      <c r="BW13" s="368"/>
      <c r="BX13" s="368"/>
      <c r="BY13" s="368"/>
      <c r="BZ13" s="368"/>
      <c r="CA13" s="368"/>
      <c r="CB13" s="368"/>
      <c r="CC13" s="368"/>
      <c r="CD13" s="368"/>
      <c r="CE13" s="368"/>
      <c r="CF13" s="368"/>
      <c r="CG13" s="368"/>
      <c r="CH13" s="368"/>
      <c r="CI13" s="368"/>
      <c r="CJ13" s="368"/>
      <c r="CK13" s="368"/>
      <c r="CL13" s="368"/>
      <c r="CM13" s="368"/>
      <c r="CN13" s="368"/>
      <c r="CO13" s="368"/>
      <c r="CP13" s="368"/>
      <c r="CQ13" s="368"/>
      <c r="CR13" s="368"/>
      <c r="CS13" s="368"/>
      <c r="CT13" s="368"/>
      <c r="CU13" s="368"/>
      <c r="CV13" s="368"/>
      <c r="CW13" s="368"/>
      <c r="CX13" s="368"/>
      <c r="CY13" s="368"/>
      <c r="CZ13" s="368"/>
      <c r="DA13" s="368"/>
      <c r="DB13" s="368"/>
      <c r="DC13" s="368"/>
      <c r="DD13" s="368"/>
      <c r="DE13" s="368"/>
      <c r="DF13" s="271"/>
      <c r="DG13" s="271"/>
      <c r="DH13" s="271"/>
      <c r="DI13" s="271"/>
      <c r="DJ13" s="271"/>
      <c r="DK13" s="271"/>
      <c r="DL13" s="271"/>
      <c r="DM13" s="271"/>
      <c r="DN13" s="271"/>
      <c r="DO13" s="271"/>
      <c r="DP13" s="271"/>
      <c r="DQ13" s="271"/>
      <c r="DR13" s="271"/>
      <c r="DS13" s="271"/>
      <c r="DT13" s="271"/>
      <c r="DU13" s="271"/>
      <c r="DV13" s="271"/>
      <c r="DW13" s="271"/>
    </row>
    <row r="14" spans="1:143" s="270" customFormat="1" ht="13.2" x14ac:dyDescent="0.2">
      <c r="A14" s="368"/>
      <c r="B14" s="368"/>
      <c r="C14" s="368"/>
      <c r="D14" s="368"/>
      <c r="E14" s="368"/>
      <c r="F14" s="368"/>
      <c r="G14" s="368"/>
      <c r="H14" s="368"/>
      <c r="I14" s="368"/>
      <c r="J14" s="368"/>
      <c r="K14" s="368"/>
      <c r="L14" s="368"/>
      <c r="M14" s="368"/>
      <c r="N14" s="368"/>
      <c r="O14" s="368"/>
      <c r="P14" s="368"/>
      <c r="Q14" s="368"/>
      <c r="R14" s="368"/>
      <c r="S14" s="368"/>
      <c r="T14" s="368"/>
      <c r="U14" s="368"/>
      <c r="V14" s="368"/>
      <c r="W14" s="368"/>
      <c r="X14" s="368"/>
      <c r="Y14" s="368"/>
      <c r="Z14" s="368"/>
      <c r="AA14" s="368"/>
      <c r="AB14" s="368"/>
      <c r="AC14" s="368"/>
      <c r="AD14" s="368"/>
      <c r="AE14" s="368"/>
      <c r="AF14" s="368"/>
      <c r="AG14" s="368"/>
      <c r="AH14" s="368"/>
      <c r="AI14" s="368"/>
      <c r="AJ14" s="368"/>
      <c r="AK14" s="368"/>
      <c r="AL14" s="368"/>
      <c r="AM14" s="368"/>
      <c r="AN14" s="368"/>
      <c r="AO14" s="368"/>
      <c r="AP14" s="368"/>
      <c r="AQ14" s="368"/>
      <c r="AR14" s="368"/>
      <c r="AS14" s="368"/>
      <c r="AT14" s="368"/>
      <c r="AU14" s="368"/>
      <c r="AV14" s="368"/>
      <c r="AW14" s="368"/>
      <c r="AX14" s="368"/>
      <c r="AY14" s="368"/>
      <c r="AZ14" s="368"/>
      <c r="BA14" s="368"/>
      <c r="BB14" s="368"/>
      <c r="BC14" s="368"/>
      <c r="BD14" s="368"/>
      <c r="BE14" s="368"/>
      <c r="BF14" s="368"/>
      <c r="BG14" s="368"/>
      <c r="BH14" s="368"/>
      <c r="BI14" s="368"/>
      <c r="BJ14" s="368"/>
      <c r="BK14" s="368"/>
      <c r="BL14" s="368"/>
      <c r="BM14" s="368"/>
      <c r="BN14" s="368"/>
      <c r="BO14" s="368"/>
      <c r="BP14" s="368"/>
      <c r="BQ14" s="368"/>
      <c r="BR14" s="368"/>
      <c r="BS14" s="368"/>
      <c r="BT14" s="368"/>
      <c r="BU14" s="368"/>
      <c r="BV14" s="368"/>
      <c r="BW14" s="368"/>
      <c r="BX14" s="368"/>
      <c r="BY14" s="368"/>
      <c r="BZ14" s="368"/>
      <c r="CA14" s="368"/>
      <c r="CB14" s="368"/>
      <c r="CC14" s="368"/>
      <c r="CD14" s="368"/>
      <c r="CE14" s="368"/>
      <c r="CF14" s="368"/>
      <c r="CG14" s="368"/>
      <c r="CH14" s="368"/>
      <c r="CI14" s="368"/>
      <c r="CJ14" s="368"/>
      <c r="CK14" s="368"/>
      <c r="CL14" s="368"/>
      <c r="CM14" s="368"/>
      <c r="CN14" s="368"/>
      <c r="CO14" s="368"/>
      <c r="CP14" s="368"/>
      <c r="CQ14" s="368"/>
      <c r="CR14" s="368"/>
      <c r="CS14" s="368"/>
      <c r="CT14" s="368"/>
      <c r="CU14" s="368"/>
      <c r="CV14" s="368"/>
      <c r="CW14" s="368"/>
      <c r="CX14" s="368"/>
      <c r="CY14" s="368"/>
      <c r="CZ14" s="368"/>
      <c r="DA14" s="368"/>
      <c r="DB14" s="368"/>
      <c r="DC14" s="368"/>
      <c r="DD14" s="368"/>
      <c r="DE14" s="368"/>
      <c r="DF14" s="271"/>
      <c r="DG14" s="271"/>
      <c r="DH14" s="271"/>
      <c r="DI14" s="271"/>
      <c r="DJ14" s="271"/>
      <c r="DK14" s="271"/>
      <c r="DL14" s="271"/>
      <c r="DM14" s="271"/>
      <c r="DN14" s="271"/>
      <c r="DO14" s="271"/>
      <c r="DP14" s="271"/>
      <c r="DQ14" s="271"/>
      <c r="DR14" s="271"/>
      <c r="DS14" s="271"/>
      <c r="DT14" s="271"/>
      <c r="DU14" s="271"/>
      <c r="DV14" s="271"/>
      <c r="DW14" s="271"/>
    </row>
    <row r="15" spans="1:143" s="270" customFormat="1" ht="13.2" x14ac:dyDescent="0.2">
      <c r="A15" s="367"/>
      <c r="B15" s="368"/>
      <c r="C15" s="368"/>
      <c r="D15" s="368"/>
      <c r="E15" s="368"/>
      <c r="F15" s="368"/>
      <c r="G15" s="368"/>
      <c r="H15" s="368"/>
      <c r="I15" s="368"/>
      <c r="J15" s="368"/>
      <c r="K15" s="368"/>
      <c r="L15" s="368"/>
      <c r="M15" s="368"/>
      <c r="N15" s="368"/>
      <c r="O15" s="368"/>
      <c r="P15" s="368"/>
      <c r="Q15" s="368"/>
      <c r="R15" s="368"/>
      <c r="S15" s="368"/>
      <c r="T15" s="368"/>
      <c r="U15" s="368"/>
      <c r="V15" s="368"/>
      <c r="W15" s="368"/>
      <c r="X15" s="368"/>
      <c r="Y15" s="368"/>
      <c r="Z15" s="368"/>
      <c r="AA15" s="368"/>
      <c r="AB15" s="368"/>
      <c r="AC15" s="368"/>
      <c r="AD15" s="368"/>
      <c r="AE15" s="368"/>
      <c r="AF15" s="368"/>
      <c r="AG15" s="368"/>
      <c r="AH15" s="368"/>
      <c r="AI15" s="368"/>
      <c r="AJ15" s="368"/>
      <c r="AK15" s="368"/>
      <c r="AL15" s="368"/>
      <c r="AM15" s="368"/>
      <c r="AN15" s="368"/>
      <c r="AO15" s="368"/>
      <c r="AP15" s="368"/>
      <c r="AQ15" s="368"/>
      <c r="AR15" s="368"/>
      <c r="AS15" s="368"/>
      <c r="AT15" s="368"/>
      <c r="AU15" s="368"/>
      <c r="AV15" s="368"/>
      <c r="AW15" s="368"/>
      <c r="AX15" s="368"/>
      <c r="AY15" s="368"/>
      <c r="AZ15" s="368"/>
      <c r="BA15" s="368"/>
      <c r="BB15" s="368"/>
      <c r="BC15" s="368"/>
      <c r="BD15" s="368"/>
      <c r="BE15" s="368"/>
      <c r="BF15" s="368"/>
      <c r="BG15" s="368"/>
      <c r="BH15" s="368"/>
      <c r="BI15" s="368"/>
      <c r="BJ15" s="368"/>
      <c r="BK15" s="368"/>
      <c r="BL15" s="368"/>
      <c r="BM15" s="368"/>
      <c r="BN15" s="368"/>
      <c r="BO15" s="368"/>
      <c r="BP15" s="368"/>
      <c r="BQ15" s="368"/>
      <c r="BR15" s="368"/>
      <c r="BS15" s="368"/>
      <c r="BT15" s="368"/>
      <c r="BU15" s="368"/>
      <c r="BV15" s="368"/>
      <c r="BW15" s="368"/>
      <c r="BX15" s="368"/>
      <c r="BY15" s="368"/>
      <c r="BZ15" s="368"/>
      <c r="CA15" s="368"/>
      <c r="CB15" s="368"/>
      <c r="CC15" s="368"/>
      <c r="CD15" s="368"/>
      <c r="CE15" s="368"/>
      <c r="CF15" s="368"/>
      <c r="CG15" s="368"/>
      <c r="CH15" s="368"/>
      <c r="CI15" s="368"/>
      <c r="CJ15" s="368"/>
      <c r="CK15" s="368"/>
      <c r="CL15" s="368"/>
      <c r="CM15" s="368"/>
      <c r="CN15" s="368"/>
      <c r="CO15" s="368"/>
      <c r="CP15" s="368"/>
      <c r="CQ15" s="368"/>
      <c r="CR15" s="368"/>
      <c r="CS15" s="368"/>
      <c r="CT15" s="368"/>
      <c r="CU15" s="368"/>
      <c r="CV15" s="368"/>
      <c r="CW15" s="368"/>
      <c r="CX15" s="368"/>
      <c r="CY15" s="368"/>
      <c r="CZ15" s="368"/>
      <c r="DA15" s="368"/>
      <c r="DB15" s="368"/>
      <c r="DC15" s="368"/>
      <c r="DD15" s="368"/>
      <c r="DE15" s="368"/>
      <c r="DF15" s="271"/>
      <c r="DG15" s="271"/>
      <c r="DH15" s="271"/>
      <c r="DI15" s="271"/>
      <c r="DJ15" s="271"/>
      <c r="DK15" s="271"/>
      <c r="DL15" s="271"/>
      <c r="DM15" s="271"/>
      <c r="DN15" s="271"/>
      <c r="DO15" s="271"/>
      <c r="DP15" s="271"/>
      <c r="DQ15" s="271"/>
      <c r="DR15" s="271"/>
      <c r="DS15" s="271"/>
      <c r="DT15" s="271"/>
      <c r="DU15" s="271"/>
      <c r="DV15" s="271"/>
      <c r="DW15" s="271"/>
    </row>
    <row r="16" spans="1:143" s="270" customFormat="1" ht="13.2" x14ac:dyDescent="0.2">
      <c r="A16" s="367"/>
      <c r="B16" s="368"/>
      <c r="C16" s="368"/>
      <c r="D16" s="368"/>
      <c r="E16" s="368"/>
      <c r="F16" s="368"/>
      <c r="G16" s="368"/>
      <c r="H16" s="368"/>
      <c r="I16" s="368"/>
      <c r="J16" s="368"/>
      <c r="K16" s="368"/>
      <c r="L16" s="368"/>
      <c r="M16" s="368"/>
      <c r="N16" s="368"/>
      <c r="O16" s="368"/>
      <c r="P16" s="368"/>
      <c r="Q16" s="368"/>
      <c r="R16" s="368"/>
      <c r="S16" s="368"/>
      <c r="T16" s="368"/>
      <c r="U16" s="368"/>
      <c r="V16" s="368"/>
      <c r="W16" s="368"/>
      <c r="X16" s="368"/>
      <c r="Y16" s="368"/>
      <c r="Z16" s="368"/>
      <c r="AA16" s="368"/>
      <c r="AB16" s="368"/>
      <c r="AC16" s="368"/>
      <c r="AD16" s="368"/>
      <c r="AE16" s="368"/>
      <c r="AF16" s="368"/>
      <c r="AG16" s="368"/>
      <c r="AH16" s="368"/>
      <c r="AI16" s="368"/>
      <c r="AJ16" s="368"/>
      <c r="AK16" s="368"/>
      <c r="AL16" s="368"/>
      <c r="AM16" s="368"/>
      <c r="AN16" s="368"/>
      <c r="AO16" s="368"/>
      <c r="AP16" s="368"/>
      <c r="AQ16" s="368"/>
      <c r="AR16" s="368"/>
      <c r="AS16" s="368"/>
      <c r="AT16" s="368"/>
      <c r="AU16" s="368"/>
      <c r="AV16" s="368"/>
      <c r="AW16" s="368"/>
      <c r="AX16" s="368"/>
      <c r="AY16" s="368"/>
      <c r="AZ16" s="368"/>
      <c r="BA16" s="368"/>
      <c r="BB16" s="368"/>
      <c r="BC16" s="368"/>
      <c r="BD16" s="368"/>
      <c r="BE16" s="368"/>
      <c r="BF16" s="368"/>
      <c r="BG16" s="368"/>
      <c r="BH16" s="368"/>
      <c r="BI16" s="368"/>
      <c r="BJ16" s="368"/>
      <c r="BK16" s="368"/>
      <c r="BL16" s="368"/>
      <c r="BM16" s="368"/>
      <c r="BN16" s="368"/>
      <c r="BO16" s="368"/>
      <c r="BP16" s="368"/>
      <c r="BQ16" s="368"/>
      <c r="BR16" s="368"/>
      <c r="BS16" s="368"/>
      <c r="BT16" s="368"/>
      <c r="BU16" s="368"/>
      <c r="BV16" s="368"/>
      <c r="BW16" s="368"/>
      <c r="BX16" s="368"/>
      <c r="BY16" s="368"/>
      <c r="BZ16" s="368"/>
      <c r="CA16" s="368"/>
      <c r="CB16" s="368"/>
      <c r="CC16" s="368"/>
      <c r="CD16" s="368"/>
      <c r="CE16" s="368"/>
      <c r="CF16" s="368"/>
      <c r="CG16" s="368"/>
      <c r="CH16" s="368"/>
      <c r="CI16" s="368"/>
      <c r="CJ16" s="368"/>
      <c r="CK16" s="368"/>
      <c r="CL16" s="368"/>
      <c r="CM16" s="368"/>
      <c r="CN16" s="368"/>
      <c r="CO16" s="368"/>
      <c r="CP16" s="368"/>
      <c r="CQ16" s="368"/>
      <c r="CR16" s="368"/>
      <c r="CS16" s="368"/>
      <c r="CT16" s="368"/>
      <c r="CU16" s="368"/>
      <c r="CV16" s="368"/>
      <c r="CW16" s="368"/>
      <c r="CX16" s="368"/>
      <c r="CY16" s="368"/>
      <c r="CZ16" s="368"/>
      <c r="DA16" s="368"/>
      <c r="DB16" s="368"/>
      <c r="DC16" s="368"/>
      <c r="DD16" s="368"/>
      <c r="DE16" s="368"/>
      <c r="DF16" s="271"/>
      <c r="DG16" s="271"/>
      <c r="DH16" s="271"/>
      <c r="DI16" s="271"/>
      <c r="DJ16" s="271"/>
      <c r="DK16" s="271"/>
      <c r="DL16" s="271"/>
      <c r="DM16" s="271"/>
      <c r="DN16" s="271"/>
      <c r="DO16" s="271"/>
      <c r="DP16" s="271"/>
      <c r="DQ16" s="271"/>
      <c r="DR16" s="271"/>
      <c r="DS16" s="271"/>
      <c r="DT16" s="271"/>
      <c r="DU16" s="271"/>
      <c r="DV16" s="271"/>
      <c r="DW16" s="271"/>
    </row>
    <row r="17" spans="1:351" s="270" customFormat="1" ht="13.2" x14ac:dyDescent="0.2">
      <c r="A17" s="367"/>
      <c r="B17" s="368"/>
      <c r="C17" s="368"/>
      <c r="D17" s="368"/>
      <c r="E17" s="368"/>
      <c r="F17" s="368"/>
      <c r="G17" s="368"/>
      <c r="H17" s="368"/>
      <c r="I17" s="368"/>
      <c r="J17" s="368"/>
      <c r="K17" s="368"/>
      <c r="L17" s="368"/>
      <c r="M17" s="368"/>
      <c r="N17" s="368"/>
      <c r="O17" s="368"/>
      <c r="P17" s="368"/>
      <c r="Q17" s="368"/>
      <c r="R17" s="368"/>
      <c r="S17" s="368"/>
      <c r="T17" s="368"/>
      <c r="U17" s="368"/>
      <c r="V17" s="368"/>
      <c r="W17" s="368"/>
      <c r="X17" s="368"/>
      <c r="Y17" s="368"/>
      <c r="Z17" s="368"/>
      <c r="AA17" s="368"/>
      <c r="AB17" s="368"/>
      <c r="AC17" s="368"/>
      <c r="AD17" s="368"/>
      <c r="AE17" s="368"/>
      <c r="AF17" s="368"/>
      <c r="AG17" s="368"/>
      <c r="AH17" s="368"/>
      <c r="AI17" s="368"/>
      <c r="AJ17" s="368"/>
      <c r="AK17" s="368"/>
      <c r="AL17" s="368"/>
      <c r="AM17" s="368"/>
      <c r="AN17" s="368"/>
      <c r="AO17" s="368"/>
      <c r="AP17" s="368"/>
      <c r="AQ17" s="368"/>
      <c r="AR17" s="368"/>
      <c r="AS17" s="368"/>
      <c r="AT17" s="368"/>
      <c r="AU17" s="368"/>
      <c r="AV17" s="368"/>
      <c r="AW17" s="368"/>
      <c r="AX17" s="368"/>
      <c r="AY17" s="368"/>
      <c r="AZ17" s="368"/>
      <c r="BA17" s="368"/>
      <c r="BB17" s="368"/>
      <c r="BC17" s="368"/>
      <c r="BD17" s="368"/>
      <c r="BE17" s="368"/>
      <c r="BF17" s="368"/>
      <c r="BG17" s="368"/>
      <c r="BH17" s="368"/>
      <c r="BI17" s="368"/>
      <c r="BJ17" s="368"/>
      <c r="BK17" s="368"/>
      <c r="BL17" s="368"/>
      <c r="BM17" s="368"/>
      <c r="BN17" s="368"/>
      <c r="BO17" s="368"/>
      <c r="BP17" s="368"/>
      <c r="BQ17" s="368"/>
      <c r="BR17" s="368"/>
      <c r="BS17" s="368"/>
      <c r="BT17" s="368"/>
      <c r="BU17" s="368"/>
      <c r="BV17" s="368"/>
      <c r="BW17" s="368"/>
      <c r="BX17" s="368"/>
      <c r="BY17" s="368"/>
      <c r="BZ17" s="368"/>
      <c r="CA17" s="368"/>
      <c r="CB17" s="368"/>
      <c r="CC17" s="368"/>
      <c r="CD17" s="368"/>
      <c r="CE17" s="368"/>
      <c r="CF17" s="368"/>
      <c r="CG17" s="368"/>
      <c r="CH17" s="368"/>
      <c r="CI17" s="368"/>
      <c r="CJ17" s="368"/>
      <c r="CK17" s="368"/>
      <c r="CL17" s="368"/>
      <c r="CM17" s="368"/>
      <c r="CN17" s="368"/>
      <c r="CO17" s="368"/>
      <c r="CP17" s="368"/>
      <c r="CQ17" s="368"/>
      <c r="CR17" s="368"/>
      <c r="CS17" s="368"/>
      <c r="CT17" s="368"/>
      <c r="CU17" s="368"/>
      <c r="CV17" s="368"/>
      <c r="CW17" s="368"/>
      <c r="CX17" s="368"/>
      <c r="CY17" s="368"/>
      <c r="CZ17" s="368"/>
      <c r="DA17" s="368"/>
      <c r="DB17" s="368"/>
      <c r="DC17" s="368"/>
      <c r="DD17" s="368"/>
      <c r="DE17" s="368"/>
      <c r="DF17" s="271"/>
      <c r="DG17" s="271"/>
      <c r="DH17" s="271"/>
      <c r="DI17" s="271"/>
      <c r="DJ17" s="271"/>
      <c r="DK17" s="271"/>
      <c r="DL17" s="271"/>
      <c r="DM17" s="271"/>
      <c r="DN17" s="271"/>
      <c r="DO17" s="271"/>
      <c r="DP17" s="271"/>
      <c r="DQ17" s="271"/>
      <c r="DR17" s="271"/>
      <c r="DS17" s="271"/>
      <c r="DT17" s="271"/>
      <c r="DU17" s="271"/>
      <c r="DV17" s="271"/>
      <c r="DW17" s="271"/>
    </row>
    <row r="18" spans="1:351" s="270" customFormat="1" ht="13.2" x14ac:dyDescent="0.2">
      <c r="A18" s="367"/>
      <c r="B18" s="368"/>
      <c r="C18" s="368"/>
      <c r="D18" s="368"/>
      <c r="E18" s="368"/>
      <c r="F18" s="368"/>
      <c r="G18" s="368"/>
      <c r="H18" s="368"/>
      <c r="I18" s="368"/>
      <c r="J18" s="368"/>
      <c r="K18" s="368"/>
      <c r="L18" s="368"/>
      <c r="M18" s="368"/>
      <c r="N18" s="368"/>
      <c r="O18" s="368"/>
      <c r="P18" s="368"/>
      <c r="Q18" s="368"/>
      <c r="R18" s="368"/>
      <c r="S18" s="368"/>
      <c r="T18" s="368"/>
      <c r="U18" s="368"/>
      <c r="V18" s="368"/>
      <c r="W18" s="368"/>
      <c r="X18" s="368"/>
      <c r="Y18" s="368"/>
      <c r="Z18" s="368"/>
      <c r="AA18" s="368"/>
      <c r="AB18" s="368"/>
      <c r="AC18" s="368"/>
      <c r="AD18" s="368"/>
      <c r="AE18" s="368"/>
      <c r="AF18" s="368"/>
      <c r="AG18" s="368"/>
      <c r="AH18" s="368"/>
      <c r="AI18" s="368"/>
      <c r="AJ18" s="368"/>
      <c r="AK18" s="368"/>
      <c r="AL18" s="368"/>
      <c r="AM18" s="368"/>
      <c r="AN18" s="368"/>
      <c r="AO18" s="368"/>
      <c r="AP18" s="368"/>
      <c r="AQ18" s="368"/>
      <c r="AR18" s="368"/>
      <c r="AS18" s="368"/>
      <c r="AT18" s="368"/>
      <c r="AU18" s="368"/>
      <c r="AV18" s="368"/>
      <c r="AW18" s="368"/>
      <c r="AX18" s="368"/>
      <c r="AY18" s="368"/>
      <c r="AZ18" s="368"/>
      <c r="BA18" s="368"/>
      <c r="BB18" s="368"/>
      <c r="BC18" s="368"/>
      <c r="BD18" s="368"/>
      <c r="BE18" s="368"/>
      <c r="BF18" s="368"/>
      <c r="BG18" s="368"/>
      <c r="BH18" s="368"/>
      <c r="BI18" s="368"/>
      <c r="BJ18" s="368"/>
      <c r="BK18" s="368"/>
      <c r="BL18" s="368"/>
      <c r="BM18" s="368"/>
      <c r="BN18" s="368"/>
      <c r="BO18" s="368"/>
      <c r="BP18" s="368"/>
      <c r="BQ18" s="368"/>
      <c r="BR18" s="368"/>
      <c r="BS18" s="368"/>
      <c r="BT18" s="368"/>
      <c r="BU18" s="368"/>
      <c r="BV18" s="368"/>
      <c r="BW18" s="368"/>
      <c r="BX18" s="368"/>
      <c r="BY18" s="368"/>
      <c r="BZ18" s="368"/>
      <c r="CA18" s="368"/>
      <c r="CB18" s="368"/>
      <c r="CC18" s="368"/>
      <c r="CD18" s="368"/>
      <c r="CE18" s="368"/>
      <c r="CF18" s="368"/>
      <c r="CG18" s="368"/>
      <c r="CH18" s="368"/>
      <c r="CI18" s="368"/>
      <c r="CJ18" s="368"/>
      <c r="CK18" s="368"/>
      <c r="CL18" s="368"/>
      <c r="CM18" s="368"/>
      <c r="CN18" s="368"/>
      <c r="CO18" s="368"/>
      <c r="CP18" s="368"/>
      <c r="CQ18" s="368"/>
      <c r="CR18" s="368"/>
      <c r="CS18" s="368"/>
      <c r="CT18" s="368"/>
      <c r="CU18" s="368"/>
      <c r="CV18" s="368"/>
      <c r="CW18" s="368"/>
      <c r="CX18" s="368"/>
      <c r="CY18" s="368"/>
      <c r="CZ18" s="368"/>
      <c r="DA18" s="368"/>
      <c r="DB18" s="368"/>
      <c r="DC18" s="368"/>
      <c r="DD18" s="368"/>
      <c r="DE18" s="368"/>
      <c r="DF18" s="271"/>
      <c r="DG18" s="271"/>
      <c r="DH18" s="271"/>
      <c r="DI18" s="271"/>
      <c r="DJ18" s="271"/>
      <c r="DK18" s="271"/>
      <c r="DL18" s="271"/>
      <c r="DM18" s="271"/>
      <c r="DN18" s="271"/>
      <c r="DO18" s="271"/>
      <c r="DP18" s="271"/>
      <c r="DQ18" s="271"/>
      <c r="DR18" s="271"/>
      <c r="DS18" s="271"/>
      <c r="DT18" s="271"/>
      <c r="DU18" s="271"/>
      <c r="DV18" s="271"/>
      <c r="DW18" s="271"/>
    </row>
    <row r="19" spans="1:351" ht="13.2" x14ac:dyDescent="0.2">
      <c r="DD19" s="367"/>
      <c r="DE19" s="367"/>
    </row>
    <row r="20" spans="1:351" ht="13.2" x14ac:dyDescent="0.2">
      <c r="DD20" s="367"/>
      <c r="DE20" s="367"/>
    </row>
    <row r="21" spans="1:351" ht="16.2" x14ac:dyDescent="0.2">
      <c r="B21" s="369"/>
      <c r="C21" s="370"/>
      <c r="D21" s="370"/>
      <c r="E21" s="370"/>
      <c r="F21" s="370"/>
      <c r="G21" s="370"/>
      <c r="H21" s="370"/>
      <c r="I21" s="370"/>
      <c r="J21" s="370"/>
      <c r="K21" s="370"/>
      <c r="L21" s="370"/>
      <c r="M21" s="370"/>
      <c r="N21" s="371"/>
      <c r="O21" s="370"/>
      <c r="P21" s="370"/>
      <c r="Q21" s="370"/>
      <c r="R21" s="370"/>
      <c r="S21" s="370"/>
      <c r="T21" s="370"/>
      <c r="U21" s="370"/>
      <c r="V21" s="370"/>
      <c r="W21" s="370"/>
      <c r="X21" s="370"/>
      <c r="Y21" s="370"/>
      <c r="Z21" s="370"/>
      <c r="AA21" s="370"/>
      <c r="AB21" s="370"/>
      <c r="AC21" s="370"/>
      <c r="AD21" s="370"/>
      <c r="AE21" s="370"/>
      <c r="AF21" s="370"/>
      <c r="AG21" s="370"/>
      <c r="AH21" s="370"/>
      <c r="AI21" s="370"/>
      <c r="AJ21" s="370"/>
      <c r="AK21" s="370"/>
      <c r="AL21" s="370"/>
      <c r="AM21" s="370"/>
      <c r="AN21" s="370"/>
      <c r="AO21" s="370"/>
      <c r="AP21" s="370"/>
      <c r="AQ21" s="370"/>
      <c r="AR21" s="370"/>
      <c r="AS21" s="370"/>
      <c r="AT21" s="371"/>
      <c r="AU21" s="370"/>
      <c r="AV21" s="370"/>
      <c r="AW21" s="370"/>
      <c r="AX21" s="370"/>
      <c r="AY21" s="370"/>
      <c r="AZ21" s="370"/>
      <c r="BA21" s="370"/>
      <c r="BB21" s="370"/>
      <c r="BC21" s="370"/>
      <c r="BD21" s="370"/>
      <c r="BE21" s="370"/>
      <c r="BF21" s="371"/>
      <c r="BG21" s="370"/>
      <c r="BH21" s="370"/>
      <c r="BI21" s="370"/>
      <c r="BJ21" s="370"/>
      <c r="BK21" s="370"/>
      <c r="BL21" s="370"/>
      <c r="BM21" s="370"/>
      <c r="BN21" s="370"/>
      <c r="BO21" s="370"/>
      <c r="BP21" s="370"/>
      <c r="BQ21" s="370"/>
      <c r="BR21" s="371"/>
      <c r="BS21" s="370"/>
      <c r="BT21" s="370"/>
      <c r="BU21" s="370"/>
      <c r="BV21" s="370"/>
      <c r="BW21" s="370"/>
      <c r="BX21" s="370"/>
      <c r="BY21" s="370"/>
      <c r="BZ21" s="370"/>
      <c r="CA21" s="370"/>
      <c r="CB21" s="370"/>
      <c r="CC21" s="370"/>
      <c r="CD21" s="371"/>
      <c r="CE21" s="370"/>
      <c r="CF21" s="370"/>
      <c r="CG21" s="370"/>
      <c r="CH21" s="370"/>
      <c r="CI21" s="370"/>
      <c r="CJ21" s="370"/>
      <c r="CK21" s="370"/>
      <c r="CL21" s="370"/>
      <c r="CM21" s="370"/>
      <c r="CN21" s="370"/>
      <c r="CO21" s="370"/>
      <c r="CP21" s="371"/>
      <c r="CQ21" s="370"/>
      <c r="CR21" s="370"/>
      <c r="CS21" s="370"/>
      <c r="CT21" s="370"/>
      <c r="CU21" s="370"/>
      <c r="CV21" s="370"/>
      <c r="CW21" s="370"/>
      <c r="CX21" s="370"/>
      <c r="CY21" s="370"/>
      <c r="CZ21" s="370"/>
      <c r="DA21" s="370"/>
      <c r="DB21" s="371"/>
      <c r="DC21" s="370"/>
      <c r="DD21" s="372"/>
      <c r="DE21" s="367"/>
      <c r="MM21" s="373"/>
    </row>
    <row r="22" spans="1:351" ht="16.2" x14ac:dyDescent="0.2">
      <c r="B22" s="374"/>
      <c r="MM22" s="373"/>
    </row>
    <row r="23" spans="1:351" ht="13.2" x14ac:dyDescent="0.2">
      <c r="B23" s="374"/>
    </row>
    <row r="24" spans="1:351" ht="13.2" x14ac:dyDescent="0.2">
      <c r="B24" s="374"/>
    </row>
    <row r="25" spans="1:351" ht="13.2" x14ac:dyDescent="0.2">
      <c r="B25" s="374"/>
    </row>
    <row r="26" spans="1:351" ht="13.2" x14ac:dyDescent="0.2">
      <c r="B26" s="374"/>
    </row>
    <row r="27" spans="1:351" ht="13.2" x14ac:dyDescent="0.2">
      <c r="B27" s="374"/>
    </row>
    <row r="28" spans="1:351" ht="13.2" x14ac:dyDescent="0.2">
      <c r="B28" s="374"/>
    </row>
    <row r="29" spans="1:351" ht="13.2" x14ac:dyDescent="0.2">
      <c r="B29" s="374"/>
    </row>
    <row r="30" spans="1:351" ht="13.2" x14ac:dyDescent="0.2">
      <c r="B30" s="374"/>
    </row>
    <row r="31" spans="1:351" ht="13.2" x14ac:dyDescent="0.2">
      <c r="B31" s="374"/>
    </row>
    <row r="32" spans="1:351" ht="13.2" x14ac:dyDescent="0.2">
      <c r="B32" s="374"/>
    </row>
    <row r="33" spans="2:109" ht="13.2" x14ac:dyDescent="0.2">
      <c r="B33" s="374"/>
    </row>
    <row r="34" spans="2:109" ht="13.2" x14ac:dyDescent="0.2">
      <c r="B34" s="374"/>
    </row>
    <row r="35" spans="2:109" ht="13.2" x14ac:dyDescent="0.2">
      <c r="B35" s="374"/>
    </row>
    <row r="36" spans="2:109" ht="13.2" x14ac:dyDescent="0.2">
      <c r="B36" s="374"/>
    </row>
    <row r="37" spans="2:109" ht="13.2" x14ac:dyDescent="0.2">
      <c r="B37" s="374"/>
    </row>
    <row r="38" spans="2:109" ht="13.2" x14ac:dyDescent="0.2">
      <c r="B38" s="374"/>
    </row>
    <row r="39" spans="2:109" ht="13.2" x14ac:dyDescent="0.2">
      <c r="B39" s="376"/>
      <c r="C39" s="377"/>
      <c r="D39" s="377"/>
      <c r="E39" s="377"/>
      <c r="F39" s="377"/>
      <c r="G39" s="377"/>
      <c r="H39" s="377"/>
      <c r="I39" s="377"/>
      <c r="J39" s="377"/>
      <c r="K39" s="377"/>
      <c r="L39" s="377"/>
      <c r="M39" s="377"/>
      <c r="N39" s="377"/>
      <c r="O39" s="377"/>
      <c r="P39" s="377"/>
      <c r="Q39" s="377"/>
      <c r="R39" s="377"/>
      <c r="S39" s="377"/>
      <c r="T39" s="377"/>
      <c r="U39" s="377"/>
      <c r="V39" s="377"/>
      <c r="W39" s="377"/>
      <c r="X39" s="377"/>
      <c r="Y39" s="377"/>
      <c r="Z39" s="377"/>
      <c r="AA39" s="377"/>
      <c r="AB39" s="377"/>
      <c r="AC39" s="377"/>
      <c r="AD39" s="377"/>
      <c r="AE39" s="377"/>
      <c r="AF39" s="377"/>
      <c r="AG39" s="377"/>
      <c r="AH39" s="377"/>
      <c r="AI39" s="377"/>
      <c r="AJ39" s="377"/>
      <c r="AK39" s="377"/>
      <c r="AL39" s="377"/>
      <c r="AM39" s="377"/>
      <c r="AN39" s="377"/>
      <c r="AO39" s="377"/>
      <c r="AP39" s="377"/>
      <c r="AQ39" s="377"/>
      <c r="AR39" s="377"/>
      <c r="AS39" s="377"/>
      <c r="AT39" s="377"/>
      <c r="AU39" s="377"/>
      <c r="AV39" s="377"/>
      <c r="AW39" s="377"/>
      <c r="AX39" s="377"/>
      <c r="AY39" s="377"/>
      <c r="AZ39" s="377"/>
      <c r="BA39" s="377"/>
      <c r="BB39" s="377"/>
      <c r="BC39" s="377"/>
      <c r="BD39" s="377"/>
      <c r="BE39" s="377"/>
      <c r="BF39" s="377"/>
      <c r="BG39" s="377"/>
      <c r="BH39" s="377"/>
      <c r="BI39" s="377"/>
      <c r="BJ39" s="377"/>
      <c r="BK39" s="377"/>
      <c r="BL39" s="377"/>
      <c r="BM39" s="377"/>
      <c r="BN39" s="377"/>
      <c r="BO39" s="377"/>
      <c r="BP39" s="377"/>
      <c r="BQ39" s="377"/>
      <c r="BR39" s="377"/>
      <c r="BS39" s="377"/>
      <c r="BT39" s="377"/>
      <c r="BU39" s="377"/>
      <c r="BV39" s="377"/>
      <c r="BW39" s="377"/>
      <c r="BX39" s="377"/>
      <c r="BY39" s="377"/>
      <c r="BZ39" s="377"/>
      <c r="CA39" s="377"/>
      <c r="CB39" s="377"/>
      <c r="CC39" s="377"/>
      <c r="CD39" s="377"/>
      <c r="CE39" s="377"/>
      <c r="CF39" s="377"/>
      <c r="CG39" s="377"/>
      <c r="CH39" s="377"/>
      <c r="CI39" s="377"/>
      <c r="CJ39" s="377"/>
      <c r="CK39" s="377"/>
      <c r="CL39" s="377"/>
      <c r="CM39" s="377"/>
      <c r="CN39" s="377"/>
      <c r="CO39" s="377"/>
      <c r="CP39" s="377"/>
      <c r="CQ39" s="377"/>
      <c r="CR39" s="377"/>
      <c r="CS39" s="377"/>
      <c r="CT39" s="377"/>
      <c r="CU39" s="377"/>
      <c r="CV39" s="377"/>
      <c r="CW39" s="377"/>
      <c r="CX39" s="377"/>
      <c r="CY39" s="377"/>
      <c r="CZ39" s="377"/>
      <c r="DA39" s="377"/>
      <c r="DB39" s="377"/>
      <c r="DC39" s="377"/>
      <c r="DD39" s="378"/>
    </row>
    <row r="40" spans="2:109" ht="13.2" x14ac:dyDescent="0.2">
      <c r="B40" s="379"/>
      <c r="DD40" s="379"/>
      <c r="DE40" s="367"/>
    </row>
    <row r="41" spans="2:109" ht="16.2" x14ac:dyDescent="0.2">
      <c r="B41" s="380" t="s">
        <v>582</v>
      </c>
      <c r="C41" s="370"/>
      <c r="D41" s="370"/>
      <c r="E41" s="370"/>
      <c r="F41" s="370"/>
      <c r="G41" s="370"/>
      <c r="H41" s="370"/>
      <c r="I41" s="370"/>
      <c r="J41" s="370"/>
      <c r="K41" s="370"/>
      <c r="L41" s="370"/>
      <c r="M41" s="370"/>
      <c r="N41" s="370"/>
      <c r="O41" s="370"/>
      <c r="P41" s="370"/>
      <c r="Q41" s="370"/>
      <c r="R41" s="370"/>
      <c r="S41" s="370"/>
      <c r="T41" s="370"/>
      <c r="U41" s="370"/>
      <c r="V41" s="370"/>
      <c r="W41" s="370"/>
      <c r="X41" s="370"/>
      <c r="Y41" s="370"/>
      <c r="Z41" s="370"/>
      <c r="AA41" s="370"/>
      <c r="AB41" s="370"/>
      <c r="AC41" s="370"/>
      <c r="AD41" s="370"/>
      <c r="AE41" s="370"/>
      <c r="AF41" s="370"/>
      <c r="AG41" s="370"/>
      <c r="AH41" s="370"/>
      <c r="AI41" s="370"/>
      <c r="AJ41" s="370"/>
      <c r="AK41" s="370"/>
      <c r="AL41" s="370"/>
      <c r="AM41" s="370"/>
      <c r="AN41" s="370"/>
      <c r="AO41" s="370"/>
      <c r="AP41" s="370"/>
      <c r="AQ41" s="370"/>
      <c r="AR41" s="370"/>
      <c r="AS41" s="370"/>
      <c r="AT41" s="370"/>
      <c r="AU41" s="370"/>
      <c r="AV41" s="370"/>
      <c r="AW41" s="370"/>
      <c r="AX41" s="370"/>
      <c r="AY41" s="370"/>
      <c r="AZ41" s="370"/>
      <c r="BA41" s="370"/>
      <c r="BB41" s="370"/>
      <c r="BC41" s="370"/>
      <c r="BD41" s="370"/>
      <c r="BE41" s="370"/>
      <c r="BF41" s="370"/>
      <c r="BG41" s="370"/>
      <c r="BH41" s="370"/>
      <c r="BI41" s="370"/>
      <c r="BJ41" s="370"/>
      <c r="BK41" s="370"/>
      <c r="BL41" s="370"/>
      <c r="BM41" s="370"/>
      <c r="BN41" s="370"/>
      <c r="BO41" s="370"/>
      <c r="BP41" s="370"/>
      <c r="BQ41" s="370"/>
      <c r="BR41" s="370"/>
      <c r="BS41" s="370"/>
      <c r="BT41" s="370"/>
      <c r="BU41" s="370"/>
      <c r="BV41" s="370"/>
      <c r="BW41" s="370"/>
      <c r="BX41" s="370"/>
      <c r="BY41" s="370"/>
      <c r="BZ41" s="370"/>
      <c r="CA41" s="370"/>
      <c r="CB41" s="370"/>
      <c r="CC41" s="370"/>
      <c r="CD41" s="370"/>
      <c r="CE41" s="370"/>
      <c r="CF41" s="370"/>
      <c r="CG41" s="370"/>
      <c r="CH41" s="370"/>
      <c r="CI41" s="370"/>
      <c r="CJ41" s="370"/>
      <c r="CK41" s="370"/>
      <c r="CL41" s="370"/>
      <c r="CM41" s="370"/>
      <c r="CN41" s="370"/>
      <c r="CO41" s="370"/>
      <c r="CP41" s="370"/>
      <c r="CQ41" s="370"/>
      <c r="CR41" s="370"/>
      <c r="CS41" s="370"/>
      <c r="CT41" s="370"/>
      <c r="CU41" s="370"/>
      <c r="CV41" s="370"/>
      <c r="CW41" s="370"/>
      <c r="CX41" s="370"/>
      <c r="CY41" s="370"/>
      <c r="CZ41" s="370"/>
      <c r="DA41" s="370"/>
      <c r="DB41" s="370"/>
      <c r="DC41" s="370"/>
      <c r="DD41" s="372"/>
    </row>
    <row r="42" spans="2:109" ht="13.2" x14ac:dyDescent="0.2">
      <c r="B42" s="374"/>
      <c r="G42" s="381"/>
      <c r="I42" s="382"/>
      <c r="J42" s="382"/>
      <c r="K42" s="382"/>
      <c r="AM42" s="381"/>
      <c r="AN42" s="381" t="s">
        <v>583</v>
      </c>
      <c r="AP42" s="382"/>
      <c r="AQ42" s="382"/>
      <c r="AR42" s="382"/>
      <c r="AY42" s="381"/>
      <c r="BA42" s="382"/>
      <c r="BB42" s="382"/>
      <c r="BC42" s="382"/>
      <c r="BK42" s="381"/>
      <c r="BM42" s="382"/>
      <c r="BN42" s="382"/>
      <c r="BO42" s="382"/>
      <c r="BW42" s="381"/>
      <c r="BY42" s="382"/>
      <c r="BZ42" s="382"/>
      <c r="CA42" s="382"/>
      <c r="CI42" s="381"/>
      <c r="CK42" s="382"/>
      <c r="CL42" s="382"/>
      <c r="CM42" s="382"/>
      <c r="CU42" s="381"/>
      <c r="CW42" s="382"/>
      <c r="CX42" s="382"/>
      <c r="CY42" s="382"/>
    </row>
    <row r="43" spans="2:109" ht="13.5" customHeight="1" x14ac:dyDescent="0.2">
      <c r="B43" s="374"/>
      <c r="AN43" s="1288" t="s">
        <v>591</v>
      </c>
      <c r="AO43" s="1289"/>
      <c r="AP43" s="1289"/>
      <c r="AQ43" s="1289"/>
      <c r="AR43" s="1289"/>
      <c r="AS43" s="1289"/>
      <c r="AT43" s="1289"/>
      <c r="AU43" s="1289"/>
      <c r="AV43" s="1289"/>
      <c r="AW43" s="1289"/>
      <c r="AX43" s="1289"/>
      <c r="AY43" s="1289"/>
      <c r="AZ43" s="1289"/>
      <c r="BA43" s="1289"/>
      <c r="BB43" s="1289"/>
      <c r="BC43" s="1289"/>
      <c r="BD43" s="1289"/>
      <c r="BE43" s="1289"/>
      <c r="BF43" s="1289"/>
      <c r="BG43" s="1289"/>
      <c r="BH43" s="1289"/>
      <c r="BI43" s="1289"/>
      <c r="BJ43" s="1289"/>
      <c r="BK43" s="1289"/>
      <c r="BL43" s="1289"/>
      <c r="BM43" s="1289"/>
      <c r="BN43" s="1289"/>
      <c r="BO43" s="1289"/>
      <c r="BP43" s="1289"/>
      <c r="BQ43" s="1289"/>
      <c r="BR43" s="1289"/>
      <c r="BS43" s="1289"/>
      <c r="BT43" s="1289"/>
      <c r="BU43" s="1289"/>
      <c r="BV43" s="1289"/>
      <c r="BW43" s="1289"/>
      <c r="BX43" s="1289"/>
      <c r="BY43" s="1289"/>
      <c r="BZ43" s="1289"/>
      <c r="CA43" s="1289"/>
      <c r="CB43" s="1289"/>
      <c r="CC43" s="1289"/>
      <c r="CD43" s="1289"/>
      <c r="CE43" s="1289"/>
      <c r="CF43" s="1289"/>
      <c r="CG43" s="1289"/>
      <c r="CH43" s="1289"/>
      <c r="CI43" s="1289"/>
      <c r="CJ43" s="1289"/>
      <c r="CK43" s="1289"/>
      <c r="CL43" s="1289"/>
      <c r="CM43" s="1289"/>
      <c r="CN43" s="1289"/>
      <c r="CO43" s="1289"/>
      <c r="CP43" s="1289"/>
      <c r="CQ43" s="1289"/>
      <c r="CR43" s="1289"/>
      <c r="CS43" s="1289"/>
      <c r="CT43" s="1289"/>
      <c r="CU43" s="1289"/>
      <c r="CV43" s="1289"/>
      <c r="CW43" s="1289"/>
      <c r="CX43" s="1289"/>
      <c r="CY43" s="1289"/>
      <c r="CZ43" s="1289"/>
      <c r="DA43" s="1289"/>
      <c r="DB43" s="1289"/>
      <c r="DC43" s="1290"/>
    </row>
    <row r="44" spans="2:109" ht="13.2" x14ac:dyDescent="0.2">
      <c r="B44" s="374"/>
      <c r="AN44" s="1291"/>
      <c r="AO44" s="1292"/>
      <c r="AP44" s="1292"/>
      <c r="AQ44" s="1292"/>
      <c r="AR44" s="1292"/>
      <c r="AS44" s="1292"/>
      <c r="AT44" s="1292"/>
      <c r="AU44" s="1292"/>
      <c r="AV44" s="1292"/>
      <c r="AW44" s="1292"/>
      <c r="AX44" s="1292"/>
      <c r="AY44" s="1292"/>
      <c r="AZ44" s="1292"/>
      <c r="BA44" s="1292"/>
      <c r="BB44" s="1292"/>
      <c r="BC44" s="1292"/>
      <c r="BD44" s="1292"/>
      <c r="BE44" s="1292"/>
      <c r="BF44" s="1292"/>
      <c r="BG44" s="1292"/>
      <c r="BH44" s="1292"/>
      <c r="BI44" s="1292"/>
      <c r="BJ44" s="1292"/>
      <c r="BK44" s="1292"/>
      <c r="BL44" s="1292"/>
      <c r="BM44" s="1292"/>
      <c r="BN44" s="1292"/>
      <c r="BO44" s="1292"/>
      <c r="BP44" s="1292"/>
      <c r="BQ44" s="1292"/>
      <c r="BR44" s="1292"/>
      <c r="BS44" s="1292"/>
      <c r="BT44" s="1292"/>
      <c r="BU44" s="1292"/>
      <c r="BV44" s="1292"/>
      <c r="BW44" s="1292"/>
      <c r="BX44" s="1292"/>
      <c r="BY44" s="1292"/>
      <c r="BZ44" s="1292"/>
      <c r="CA44" s="1292"/>
      <c r="CB44" s="1292"/>
      <c r="CC44" s="1292"/>
      <c r="CD44" s="1292"/>
      <c r="CE44" s="1292"/>
      <c r="CF44" s="1292"/>
      <c r="CG44" s="1292"/>
      <c r="CH44" s="1292"/>
      <c r="CI44" s="1292"/>
      <c r="CJ44" s="1292"/>
      <c r="CK44" s="1292"/>
      <c r="CL44" s="1292"/>
      <c r="CM44" s="1292"/>
      <c r="CN44" s="1292"/>
      <c r="CO44" s="1292"/>
      <c r="CP44" s="1292"/>
      <c r="CQ44" s="1292"/>
      <c r="CR44" s="1292"/>
      <c r="CS44" s="1292"/>
      <c r="CT44" s="1292"/>
      <c r="CU44" s="1292"/>
      <c r="CV44" s="1292"/>
      <c r="CW44" s="1292"/>
      <c r="CX44" s="1292"/>
      <c r="CY44" s="1292"/>
      <c r="CZ44" s="1292"/>
      <c r="DA44" s="1292"/>
      <c r="DB44" s="1292"/>
      <c r="DC44" s="1293"/>
    </row>
    <row r="45" spans="2:109" ht="13.2" x14ac:dyDescent="0.2">
      <c r="B45" s="374"/>
      <c r="AN45" s="1291"/>
      <c r="AO45" s="1292"/>
      <c r="AP45" s="1292"/>
      <c r="AQ45" s="1292"/>
      <c r="AR45" s="1292"/>
      <c r="AS45" s="1292"/>
      <c r="AT45" s="1292"/>
      <c r="AU45" s="1292"/>
      <c r="AV45" s="1292"/>
      <c r="AW45" s="1292"/>
      <c r="AX45" s="1292"/>
      <c r="AY45" s="1292"/>
      <c r="AZ45" s="1292"/>
      <c r="BA45" s="1292"/>
      <c r="BB45" s="1292"/>
      <c r="BC45" s="1292"/>
      <c r="BD45" s="1292"/>
      <c r="BE45" s="1292"/>
      <c r="BF45" s="1292"/>
      <c r="BG45" s="1292"/>
      <c r="BH45" s="1292"/>
      <c r="BI45" s="1292"/>
      <c r="BJ45" s="1292"/>
      <c r="BK45" s="1292"/>
      <c r="BL45" s="1292"/>
      <c r="BM45" s="1292"/>
      <c r="BN45" s="1292"/>
      <c r="BO45" s="1292"/>
      <c r="BP45" s="1292"/>
      <c r="BQ45" s="1292"/>
      <c r="BR45" s="1292"/>
      <c r="BS45" s="1292"/>
      <c r="BT45" s="1292"/>
      <c r="BU45" s="1292"/>
      <c r="BV45" s="1292"/>
      <c r="BW45" s="1292"/>
      <c r="BX45" s="1292"/>
      <c r="BY45" s="1292"/>
      <c r="BZ45" s="1292"/>
      <c r="CA45" s="1292"/>
      <c r="CB45" s="1292"/>
      <c r="CC45" s="1292"/>
      <c r="CD45" s="1292"/>
      <c r="CE45" s="1292"/>
      <c r="CF45" s="1292"/>
      <c r="CG45" s="1292"/>
      <c r="CH45" s="1292"/>
      <c r="CI45" s="1292"/>
      <c r="CJ45" s="1292"/>
      <c r="CK45" s="1292"/>
      <c r="CL45" s="1292"/>
      <c r="CM45" s="1292"/>
      <c r="CN45" s="1292"/>
      <c r="CO45" s="1292"/>
      <c r="CP45" s="1292"/>
      <c r="CQ45" s="1292"/>
      <c r="CR45" s="1292"/>
      <c r="CS45" s="1292"/>
      <c r="CT45" s="1292"/>
      <c r="CU45" s="1292"/>
      <c r="CV45" s="1292"/>
      <c r="CW45" s="1292"/>
      <c r="CX45" s="1292"/>
      <c r="CY45" s="1292"/>
      <c r="CZ45" s="1292"/>
      <c r="DA45" s="1292"/>
      <c r="DB45" s="1292"/>
      <c r="DC45" s="1293"/>
    </row>
    <row r="46" spans="2:109" ht="13.2" x14ac:dyDescent="0.2">
      <c r="B46" s="374"/>
      <c r="AN46" s="1291"/>
      <c r="AO46" s="1292"/>
      <c r="AP46" s="1292"/>
      <c r="AQ46" s="1292"/>
      <c r="AR46" s="1292"/>
      <c r="AS46" s="1292"/>
      <c r="AT46" s="1292"/>
      <c r="AU46" s="1292"/>
      <c r="AV46" s="1292"/>
      <c r="AW46" s="1292"/>
      <c r="AX46" s="1292"/>
      <c r="AY46" s="1292"/>
      <c r="AZ46" s="1292"/>
      <c r="BA46" s="1292"/>
      <c r="BB46" s="1292"/>
      <c r="BC46" s="1292"/>
      <c r="BD46" s="1292"/>
      <c r="BE46" s="1292"/>
      <c r="BF46" s="1292"/>
      <c r="BG46" s="1292"/>
      <c r="BH46" s="1292"/>
      <c r="BI46" s="1292"/>
      <c r="BJ46" s="1292"/>
      <c r="BK46" s="1292"/>
      <c r="BL46" s="1292"/>
      <c r="BM46" s="1292"/>
      <c r="BN46" s="1292"/>
      <c r="BO46" s="1292"/>
      <c r="BP46" s="1292"/>
      <c r="BQ46" s="1292"/>
      <c r="BR46" s="1292"/>
      <c r="BS46" s="1292"/>
      <c r="BT46" s="1292"/>
      <c r="BU46" s="1292"/>
      <c r="BV46" s="1292"/>
      <c r="BW46" s="1292"/>
      <c r="BX46" s="1292"/>
      <c r="BY46" s="1292"/>
      <c r="BZ46" s="1292"/>
      <c r="CA46" s="1292"/>
      <c r="CB46" s="1292"/>
      <c r="CC46" s="1292"/>
      <c r="CD46" s="1292"/>
      <c r="CE46" s="1292"/>
      <c r="CF46" s="1292"/>
      <c r="CG46" s="1292"/>
      <c r="CH46" s="1292"/>
      <c r="CI46" s="1292"/>
      <c r="CJ46" s="1292"/>
      <c r="CK46" s="1292"/>
      <c r="CL46" s="1292"/>
      <c r="CM46" s="1292"/>
      <c r="CN46" s="1292"/>
      <c r="CO46" s="1292"/>
      <c r="CP46" s="1292"/>
      <c r="CQ46" s="1292"/>
      <c r="CR46" s="1292"/>
      <c r="CS46" s="1292"/>
      <c r="CT46" s="1292"/>
      <c r="CU46" s="1292"/>
      <c r="CV46" s="1292"/>
      <c r="CW46" s="1292"/>
      <c r="CX46" s="1292"/>
      <c r="CY46" s="1292"/>
      <c r="CZ46" s="1292"/>
      <c r="DA46" s="1292"/>
      <c r="DB46" s="1292"/>
      <c r="DC46" s="1293"/>
    </row>
    <row r="47" spans="2:109" ht="13.2" x14ac:dyDescent="0.2">
      <c r="B47" s="374"/>
      <c r="AN47" s="1294"/>
      <c r="AO47" s="1295"/>
      <c r="AP47" s="1295"/>
      <c r="AQ47" s="1295"/>
      <c r="AR47" s="1295"/>
      <c r="AS47" s="1295"/>
      <c r="AT47" s="1295"/>
      <c r="AU47" s="1295"/>
      <c r="AV47" s="1295"/>
      <c r="AW47" s="1295"/>
      <c r="AX47" s="1295"/>
      <c r="AY47" s="1295"/>
      <c r="AZ47" s="1295"/>
      <c r="BA47" s="1295"/>
      <c r="BB47" s="1295"/>
      <c r="BC47" s="1295"/>
      <c r="BD47" s="1295"/>
      <c r="BE47" s="1295"/>
      <c r="BF47" s="1295"/>
      <c r="BG47" s="1295"/>
      <c r="BH47" s="1295"/>
      <c r="BI47" s="1295"/>
      <c r="BJ47" s="1295"/>
      <c r="BK47" s="1295"/>
      <c r="BL47" s="1295"/>
      <c r="BM47" s="1295"/>
      <c r="BN47" s="1295"/>
      <c r="BO47" s="1295"/>
      <c r="BP47" s="1295"/>
      <c r="BQ47" s="1295"/>
      <c r="BR47" s="1295"/>
      <c r="BS47" s="1295"/>
      <c r="BT47" s="1295"/>
      <c r="BU47" s="1295"/>
      <c r="BV47" s="1295"/>
      <c r="BW47" s="1295"/>
      <c r="BX47" s="1295"/>
      <c r="BY47" s="1295"/>
      <c r="BZ47" s="1295"/>
      <c r="CA47" s="1295"/>
      <c r="CB47" s="1295"/>
      <c r="CC47" s="1295"/>
      <c r="CD47" s="1295"/>
      <c r="CE47" s="1295"/>
      <c r="CF47" s="1295"/>
      <c r="CG47" s="1295"/>
      <c r="CH47" s="1295"/>
      <c r="CI47" s="1295"/>
      <c r="CJ47" s="1295"/>
      <c r="CK47" s="1295"/>
      <c r="CL47" s="1295"/>
      <c r="CM47" s="1295"/>
      <c r="CN47" s="1295"/>
      <c r="CO47" s="1295"/>
      <c r="CP47" s="1295"/>
      <c r="CQ47" s="1295"/>
      <c r="CR47" s="1295"/>
      <c r="CS47" s="1295"/>
      <c r="CT47" s="1295"/>
      <c r="CU47" s="1295"/>
      <c r="CV47" s="1295"/>
      <c r="CW47" s="1295"/>
      <c r="CX47" s="1295"/>
      <c r="CY47" s="1295"/>
      <c r="CZ47" s="1295"/>
      <c r="DA47" s="1295"/>
      <c r="DB47" s="1295"/>
      <c r="DC47" s="1296"/>
    </row>
    <row r="48" spans="2:109" ht="13.2" x14ac:dyDescent="0.2">
      <c r="B48" s="374"/>
      <c r="H48" s="383"/>
      <c r="I48" s="383"/>
      <c r="J48" s="383"/>
      <c r="AN48" s="383"/>
      <c r="AO48" s="383"/>
      <c r="AP48" s="383"/>
      <c r="AZ48" s="383"/>
      <c r="BA48" s="383"/>
      <c r="BB48" s="383"/>
      <c r="BL48" s="383"/>
      <c r="BM48" s="383"/>
      <c r="BN48" s="383"/>
      <c r="BX48" s="383"/>
      <c r="BY48" s="383"/>
      <c r="BZ48" s="383"/>
      <c r="CJ48" s="383"/>
      <c r="CK48" s="383"/>
      <c r="CL48" s="383"/>
      <c r="CV48" s="383"/>
      <c r="CW48" s="383"/>
      <c r="CX48" s="383"/>
    </row>
    <row r="49" spans="1:109" ht="13.2" x14ac:dyDescent="0.2">
      <c r="B49" s="374"/>
      <c r="AN49" s="367" t="s">
        <v>584</v>
      </c>
    </row>
    <row r="50" spans="1:109" ht="13.2" x14ac:dyDescent="0.2">
      <c r="B50" s="374"/>
      <c r="G50" s="1281"/>
      <c r="H50" s="1281"/>
      <c r="I50" s="1281"/>
      <c r="J50" s="1281"/>
      <c r="K50" s="384"/>
      <c r="L50" s="384"/>
      <c r="M50" s="385"/>
      <c r="N50" s="385"/>
      <c r="AN50" s="1284"/>
      <c r="AO50" s="1285"/>
      <c r="AP50" s="1285"/>
      <c r="AQ50" s="1285"/>
      <c r="AR50" s="1285"/>
      <c r="AS50" s="1285"/>
      <c r="AT50" s="1285"/>
      <c r="AU50" s="1285"/>
      <c r="AV50" s="1285"/>
      <c r="AW50" s="1285"/>
      <c r="AX50" s="1285"/>
      <c r="AY50" s="1285"/>
      <c r="AZ50" s="1285"/>
      <c r="BA50" s="1285"/>
      <c r="BB50" s="1285"/>
      <c r="BC50" s="1285"/>
      <c r="BD50" s="1285"/>
      <c r="BE50" s="1285"/>
      <c r="BF50" s="1285"/>
      <c r="BG50" s="1285"/>
      <c r="BH50" s="1285"/>
      <c r="BI50" s="1285"/>
      <c r="BJ50" s="1285"/>
      <c r="BK50" s="1285"/>
      <c r="BL50" s="1285"/>
      <c r="BM50" s="1285"/>
      <c r="BN50" s="1285"/>
      <c r="BO50" s="1286"/>
      <c r="BP50" s="1280" t="s">
        <v>546</v>
      </c>
      <c r="BQ50" s="1280"/>
      <c r="BR50" s="1280"/>
      <c r="BS50" s="1280"/>
      <c r="BT50" s="1280"/>
      <c r="BU50" s="1280"/>
      <c r="BV50" s="1280"/>
      <c r="BW50" s="1280"/>
      <c r="BX50" s="1280" t="s">
        <v>547</v>
      </c>
      <c r="BY50" s="1280"/>
      <c r="BZ50" s="1280"/>
      <c r="CA50" s="1280"/>
      <c r="CB50" s="1280"/>
      <c r="CC50" s="1280"/>
      <c r="CD50" s="1280"/>
      <c r="CE50" s="1280"/>
      <c r="CF50" s="1280" t="s">
        <v>548</v>
      </c>
      <c r="CG50" s="1280"/>
      <c r="CH50" s="1280"/>
      <c r="CI50" s="1280"/>
      <c r="CJ50" s="1280"/>
      <c r="CK50" s="1280"/>
      <c r="CL50" s="1280"/>
      <c r="CM50" s="1280"/>
      <c r="CN50" s="1280" t="s">
        <v>549</v>
      </c>
      <c r="CO50" s="1280"/>
      <c r="CP50" s="1280"/>
      <c r="CQ50" s="1280"/>
      <c r="CR50" s="1280"/>
      <c r="CS50" s="1280"/>
      <c r="CT50" s="1280"/>
      <c r="CU50" s="1280"/>
      <c r="CV50" s="1280" t="s">
        <v>550</v>
      </c>
      <c r="CW50" s="1280"/>
      <c r="CX50" s="1280"/>
      <c r="CY50" s="1280"/>
      <c r="CZ50" s="1280"/>
      <c r="DA50" s="1280"/>
      <c r="DB50" s="1280"/>
      <c r="DC50" s="1280"/>
    </row>
    <row r="51" spans="1:109" ht="13.5" customHeight="1" x14ac:dyDescent="0.2">
      <c r="B51" s="374"/>
      <c r="G51" s="1283"/>
      <c r="H51" s="1283"/>
      <c r="I51" s="1297"/>
      <c r="J51" s="1297"/>
      <c r="K51" s="1282"/>
      <c r="L51" s="1282"/>
      <c r="M51" s="1282"/>
      <c r="N51" s="1282"/>
      <c r="AM51" s="383"/>
      <c r="AN51" s="1278" t="s">
        <v>585</v>
      </c>
      <c r="AO51" s="1278"/>
      <c r="AP51" s="1278"/>
      <c r="AQ51" s="1278"/>
      <c r="AR51" s="1278"/>
      <c r="AS51" s="1278"/>
      <c r="AT51" s="1278"/>
      <c r="AU51" s="1278"/>
      <c r="AV51" s="1278"/>
      <c r="AW51" s="1278"/>
      <c r="AX51" s="1278"/>
      <c r="AY51" s="1278"/>
      <c r="AZ51" s="1278"/>
      <c r="BA51" s="1278"/>
      <c r="BB51" s="1278" t="s">
        <v>586</v>
      </c>
      <c r="BC51" s="1278"/>
      <c r="BD51" s="1278"/>
      <c r="BE51" s="1278"/>
      <c r="BF51" s="1278"/>
      <c r="BG51" s="1278"/>
      <c r="BH51" s="1278"/>
      <c r="BI51" s="1278"/>
      <c r="BJ51" s="1278"/>
      <c r="BK51" s="1278"/>
      <c r="BL51" s="1278"/>
      <c r="BM51" s="1278"/>
      <c r="BN51" s="1278"/>
      <c r="BO51" s="1278"/>
      <c r="BP51" s="1287"/>
      <c r="BQ51" s="1275"/>
      <c r="BR51" s="1275"/>
      <c r="BS51" s="1275"/>
      <c r="BT51" s="1275"/>
      <c r="BU51" s="1275"/>
      <c r="BV51" s="1275"/>
      <c r="BW51" s="1275"/>
      <c r="BX51" s="1287"/>
      <c r="BY51" s="1275"/>
      <c r="BZ51" s="1275"/>
      <c r="CA51" s="1275"/>
      <c r="CB51" s="1275"/>
      <c r="CC51" s="1275"/>
      <c r="CD51" s="1275"/>
      <c r="CE51" s="1275"/>
      <c r="CF51" s="1275">
        <v>35</v>
      </c>
      <c r="CG51" s="1275"/>
      <c r="CH51" s="1275"/>
      <c r="CI51" s="1275"/>
      <c r="CJ51" s="1275"/>
      <c r="CK51" s="1275"/>
      <c r="CL51" s="1275"/>
      <c r="CM51" s="1275"/>
      <c r="CN51" s="1275">
        <v>23.2</v>
      </c>
      <c r="CO51" s="1275"/>
      <c r="CP51" s="1275"/>
      <c r="CQ51" s="1275"/>
      <c r="CR51" s="1275"/>
      <c r="CS51" s="1275"/>
      <c r="CT51" s="1275"/>
      <c r="CU51" s="1275"/>
      <c r="CV51" s="1287"/>
      <c r="CW51" s="1275"/>
      <c r="CX51" s="1275"/>
      <c r="CY51" s="1275"/>
      <c r="CZ51" s="1275"/>
      <c r="DA51" s="1275"/>
      <c r="DB51" s="1275"/>
      <c r="DC51" s="1275"/>
    </row>
    <row r="52" spans="1:109" ht="13.2" x14ac:dyDescent="0.2">
      <c r="B52" s="374"/>
      <c r="G52" s="1283"/>
      <c r="H52" s="1283"/>
      <c r="I52" s="1297"/>
      <c r="J52" s="1297"/>
      <c r="K52" s="1282"/>
      <c r="L52" s="1282"/>
      <c r="M52" s="1282"/>
      <c r="N52" s="1282"/>
      <c r="AM52" s="383"/>
      <c r="AN52" s="1278"/>
      <c r="AO52" s="1278"/>
      <c r="AP52" s="1278"/>
      <c r="AQ52" s="1278"/>
      <c r="AR52" s="1278"/>
      <c r="AS52" s="1278"/>
      <c r="AT52" s="1278"/>
      <c r="AU52" s="1278"/>
      <c r="AV52" s="1278"/>
      <c r="AW52" s="1278"/>
      <c r="AX52" s="1278"/>
      <c r="AY52" s="1278"/>
      <c r="AZ52" s="1278"/>
      <c r="BA52" s="1278"/>
      <c r="BB52" s="1278"/>
      <c r="BC52" s="1278"/>
      <c r="BD52" s="1278"/>
      <c r="BE52" s="1278"/>
      <c r="BF52" s="1278"/>
      <c r="BG52" s="1278"/>
      <c r="BH52" s="1278"/>
      <c r="BI52" s="1278"/>
      <c r="BJ52" s="1278"/>
      <c r="BK52" s="1278"/>
      <c r="BL52" s="1278"/>
      <c r="BM52" s="1278"/>
      <c r="BN52" s="1278"/>
      <c r="BO52" s="1278"/>
      <c r="BP52" s="1275"/>
      <c r="BQ52" s="1275"/>
      <c r="BR52" s="1275"/>
      <c r="BS52" s="1275"/>
      <c r="BT52" s="1275"/>
      <c r="BU52" s="1275"/>
      <c r="BV52" s="1275"/>
      <c r="BW52" s="1275"/>
      <c r="BX52" s="1275"/>
      <c r="BY52" s="1275"/>
      <c r="BZ52" s="1275"/>
      <c r="CA52" s="1275"/>
      <c r="CB52" s="1275"/>
      <c r="CC52" s="1275"/>
      <c r="CD52" s="1275"/>
      <c r="CE52" s="1275"/>
      <c r="CF52" s="1275"/>
      <c r="CG52" s="1275"/>
      <c r="CH52" s="1275"/>
      <c r="CI52" s="1275"/>
      <c r="CJ52" s="1275"/>
      <c r="CK52" s="1275"/>
      <c r="CL52" s="1275"/>
      <c r="CM52" s="1275"/>
      <c r="CN52" s="1275"/>
      <c r="CO52" s="1275"/>
      <c r="CP52" s="1275"/>
      <c r="CQ52" s="1275"/>
      <c r="CR52" s="1275"/>
      <c r="CS52" s="1275"/>
      <c r="CT52" s="1275"/>
      <c r="CU52" s="1275"/>
      <c r="CV52" s="1275"/>
      <c r="CW52" s="1275"/>
      <c r="CX52" s="1275"/>
      <c r="CY52" s="1275"/>
      <c r="CZ52" s="1275"/>
      <c r="DA52" s="1275"/>
      <c r="DB52" s="1275"/>
      <c r="DC52" s="1275"/>
    </row>
    <row r="53" spans="1:109" ht="13.2" x14ac:dyDescent="0.2">
      <c r="A53" s="382"/>
      <c r="B53" s="374"/>
      <c r="G53" s="1283"/>
      <c r="H53" s="1283"/>
      <c r="I53" s="1281"/>
      <c r="J53" s="1281"/>
      <c r="K53" s="1282"/>
      <c r="L53" s="1282"/>
      <c r="M53" s="1282"/>
      <c r="N53" s="1282"/>
      <c r="AM53" s="383"/>
      <c r="AN53" s="1278"/>
      <c r="AO53" s="1278"/>
      <c r="AP53" s="1278"/>
      <c r="AQ53" s="1278"/>
      <c r="AR53" s="1278"/>
      <c r="AS53" s="1278"/>
      <c r="AT53" s="1278"/>
      <c r="AU53" s="1278"/>
      <c r="AV53" s="1278"/>
      <c r="AW53" s="1278"/>
      <c r="AX53" s="1278"/>
      <c r="AY53" s="1278"/>
      <c r="AZ53" s="1278"/>
      <c r="BA53" s="1278"/>
      <c r="BB53" s="1278" t="s">
        <v>587</v>
      </c>
      <c r="BC53" s="1278"/>
      <c r="BD53" s="1278"/>
      <c r="BE53" s="1278"/>
      <c r="BF53" s="1278"/>
      <c r="BG53" s="1278"/>
      <c r="BH53" s="1278"/>
      <c r="BI53" s="1278"/>
      <c r="BJ53" s="1278"/>
      <c r="BK53" s="1278"/>
      <c r="BL53" s="1278"/>
      <c r="BM53" s="1278"/>
      <c r="BN53" s="1278"/>
      <c r="BO53" s="1278"/>
      <c r="BP53" s="1287"/>
      <c r="BQ53" s="1275"/>
      <c r="BR53" s="1275"/>
      <c r="BS53" s="1275"/>
      <c r="BT53" s="1275"/>
      <c r="BU53" s="1275"/>
      <c r="BV53" s="1275"/>
      <c r="BW53" s="1275"/>
      <c r="BX53" s="1287"/>
      <c r="BY53" s="1275"/>
      <c r="BZ53" s="1275"/>
      <c r="CA53" s="1275"/>
      <c r="CB53" s="1275"/>
      <c r="CC53" s="1275"/>
      <c r="CD53" s="1275"/>
      <c r="CE53" s="1275"/>
      <c r="CF53" s="1275">
        <v>53.5</v>
      </c>
      <c r="CG53" s="1275"/>
      <c r="CH53" s="1275"/>
      <c r="CI53" s="1275"/>
      <c r="CJ53" s="1275"/>
      <c r="CK53" s="1275"/>
      <c r="CL53" s="1275"/>
      <c r="CM53" s="1275"/>
      <c r="CN53" s="1275">
        <v>49.9</v>
      </c>
      <c r="CO53" s="1275"/>
      <c r="CP53" s="1275"/>
      <c r="CQ53" s="1275"/>
      <c r="CR53" s="1275"/>
      <c r="CS53" s="1275"/>
      <c r="CT53" s="1275"/>
      <c r="CU53" s="1275"/>
      <c r="CV53" s="1287"/>
      <c r="CW53" s="1275"/>
      <c r="CX53" s="1275"/>
      <c r="CY53" s="1275"/>
      <c r="CZ53" s="1275"/>
      <c r="DA53" s="1275"/>
      <c r="DB53" s="1275"/>
      <c r="DC53" s="1275"/>
    </row>
    <row r="54" spans="1:109" ht="13.2" x14ac:dyDescent="0.2">
      <c r="A54" s="382"/>
      <c r="B54" s="374"/>
      <c r="G54" s="1283"/>
      <c r="H54" s="1283"/>
      <c r="I54" s="1281"/>
      <c r="J54" s="1281"/>
      <c r="K54" s="1282"/>
      <c r="L54" s="1282"/>
      <c r="M54" s="1282"/>
      <c r="N54" s="1282"/>
      <c r="AM54" s="383"/>
      <c r="AN54" s="1278"/>
      <c r="AO54" s="1278"/>
      <c r="AP54" s="1278"/>
      <c r="AQ54" s="1278"/>
      <c r="AR54" s="1278"/>
      <c r="AS54" s="1278"/>
      <c r="AT54" s="1278"/>
      <c r="AU54" s="1278"/>
      <c r="AV54" s="1278"/>
      <c r="AW54" s="1278"/>
      <c r="AX54" s="1278"/>
      <c r="AY54" s="1278"/>
      <c r="AZ54" s="1278"/>
      <c r="BA54" s="1278"/>
      <c r="BB54" s="1278"/>
      <c r="BC54" s="1278"/>
      <c r="BD54" s="1278"/>
      <c r="BE54" s="1278"/>
      <c r="BF54" s="1278"/>
      <c r="BG54" s="1278"/>
      <c r="BH54" s="1278"/>
      <c r="BI54" s="1278"/>
      <c r="BJ54" s="1278"/>
      <c r="BK54" s="1278"/>
      <c r="BL54" s="1278"/>
      <c r="BM54" s="1278"/>
      <c r="BN54" s="1278"/>
      <c r="BO54" s="1278"/>
      <c r="BP54" s="1275"/>
      <c r="BQ54" s="1275"/>
      <c r="BR54" s="1275"/>
      <c r="BS54" s="1275"/>
      <c r="BT54" s="1275"/>
      <c r="BU54" s="1275"/>
      <c r="BV54" s="1275"/>
      <c r="BW54" s="1275"/>
      <c r="BX54" s="1275"/>
      <c r="BY54" s="1275"/>
      <c r="BZ54" s="1275"/>
      <c r="CA54" s="1275"/>
      <c r="CB54" s="1275"/>
      <c r="CC54" s="1275"/>
      <c r="CD54" s="1275"/>
      <c r="CE54" s="1275"/>
      <c r="CF54" s="1275"/>
      <c r="CG54" s="1275"/>
      <c r="CH54" s="1275"/>
      <c r="CI54" s="1275"/>
      <c r="CJ54" s="1275"/>
      <c r="CK54" s="1275"/>
      <c r="CL54" s="1275"/>
      <c r="CM54" s="1275"/>
      <c r="CN54" s="1275"/>
      <c r="CO54" s="1275"/>
      <c r="CP54" s="1275"/>
      <c r="CQ54" s="1275"/>
      <c r="CR54" s="1275"/>
      <c r="CS54" s="1275"/>
      <c r="CT54" s="1275"/>
      <c r="CU54" s="1275"/>
      <c r="CV54" s="1275"/>
      <c r="CW54" s="1275"/>
      <c r="CX54" s="1275"/>
      <c r="CY54" s="1275"/>
      <c r="CZ54" s="1275"/>
      <c r="DA54" s="1275"/>
      <c r="DB54" s="1275"/>
      <c r="DC54" s="1275"/>
    </row>
    <row r="55" spans="1:109" ht="13.2" x14ac:dyDescent="0.2">
      <c r="A55" s="382"/>
      <c r="B55" s="374"/>
      <c r="G55" s="1281"/>
      <c r="H55" s="1281"/>
      <c r="I55" s="1281"/>
      <c r="J55" s="1281"/>
      <c r="K55" s="1282"/>
      <c r="L55" s="1282"/>
      <c r="M55" s="1282"/>
      <c r="N55" s="1282"/>
      <c r="AN55" s="1280" t="s">
        <v>588</v>
      </c>
      <c r="AO55" s="1280"/>
      <c r="AP55" s="1280"/>
      <c r="AQ55" s="1280"/>
      <c r="AR55" s="1280"/>
      <c r="AS55" s="1280"/>
      <c r="AT55" s="1280"/>
      <c r="AU55" s="1280"/>
      <c r="AV55" s="1280"/>
      <c r="AW55" s="1280"/>
      <c r="AX55" s="1280"/>
      <c r="AY55" s="1280"/>
      <c r="AZ55" s="1280"/>
      <c r="BA55" s="1280"/>
      <c r="BB55" s="1278" t="s">
        <v>586</v>
      </c>
      <c r="BC55" s="1278"/>
      <c r="BD55" s="1278"/>
      <c r="BE55" s="1278"/>
      <c r="BF55" s="1278"/>
      <c r="BG55" s="1278"/>
      <c r="BH55" s="1278"/>
      <c r="BI55" s="1278"/>
      <c r="BJ55" s="1278"/>
      <c r="BK55" s="1278"/>
      <c r="BL55" s="1278"/>
      <c r="BM55" s="1278"/>
      <c r="BN55" s="1278"/>
      <c r="BO55" s="1278"/>
      <c r="BP55" s="1287"/>
      <c r="BQ55" s="1275"/>
      <c r="BR55" s="1275"/>
      <c r="BS55" s="1275"/>
      <c r="BT55" s="1275"/>
      <c r="BU55" s="1275"/>
      <c r="BV55" s="1275"/>
      <c r="BW55" s="1275"/>
      <c r="BX55" s="1287"/>
      <c r="BY55" s="1275"/>
      <c r="BZ55" s="1275"/>
      <c r="CA55" s="1275"/>
      <c r="CB55" s="1275"/>
      <c r="CC55" s="1275"/>
      <c r="CD55" s="1275"/>
      <c r="CE55" s="1275"/>
      <c r="CF55" s="1275">
        <v>0</v>
      </c>
      <c r="CG55" s="1275"/>
      <c r="CH55" s="1275"/>
      <c r="CI55" s="1275"/>
      <c r="CJ55" s="1275"/>
      <c r="CK55" s="1275"/>
      <c r="CL55" s="1275"/>
      <c r="CM55" s="1275"/>
      <c r="CN55" s="1275">
        <v>0</v>
      </c>
      <c r="CO55" s="1275"/>
      <c r="CP55" s="1275"/>
      <c r="CQ55" s="1275"/>
      <c r="CR55" s="1275"/>
      <c r="CS55" s="1275"/>
      <c r="CT55" s="1275"/>
      <c r="CU55" s="1275"/>
      <c r="CV55" s="1287"/>
      <c r="CW55" s="1275"/>
      <c r="CX55" s="1275"/>
      <c r="CY55" s="1275"/>
      <c r="CZ55" s="1275"/>
      <c r="DA55" s="1275"/>
      <c r="DB55" s="1275"/>
      <c r="DC55" s="1275"/>
    </row>
    <row r="56" spans="1:109" ht="13.2" x14ac:dyDescent="0.2">
      <c r="A56" s="382"/>
      <c r="B56" s="374"/>
      <c r="G56" s="1281"/>
      <c r="H56" s="1281"/>
      <c r="I56" s="1281"/>
      <c r="J56" s="1281"/>
      <c r="K56" s="1282"/>
      <c r="L56" s="1282"/>
      <c r="M56" s="1282"/>
      <c r="N56" s="1282"/>
      <c r="AN56" s="1280"/>
      <c r="AO56" s="1280"/>
      <c r="AP56" s="1280"/>
      <c r="AQ56" s="1280"/>
      <c r="AR56" s="1280"/>
      <c r="AS56" s="1280"/>
      <c r="AT56" s="1280"/>
      <c r="AU56" s="1280"/>
      <c r="AV56" s="1280"/>
      <c r="AW56" s="1280"/>
      <c r="AX56" s="1280"/>
      <c r="AY56" s="1280"/>
      <c r="AZ56" s="1280"/>
      <c r="BA56" s="1280"/>
      <c r="BB56" s="1278"/>
      <c r="BC56" s="1278"/>
      <c r="BD56" s="1278"/>
      <c r="BE56" s="1278"/>
      <c r="BF56" s="1278"/>
      <c r="BG56" s="1278"/>
      <c r="BH56" s="1278"/>
      <c r="BI56" s="1278"/>
      <c r="BJ56" s="1278"/>
      <c r="BK56" s="1278"/>
      <c r="BL56" s="1278"/>
      <c r="BM56" s="1278"/>
      <c r="BN56" s="1278"/>
      <c r="BO56" s="1278"/>
      <c r="BP56" s="1275"/>
      <c r="BQ56" s="1275"/>
      <c r="BR56" s="1275"/>
      <c r="BS56" s="1275"/>
      <c r="BT56" s="1275"/>
      <c r="BU56" s="1275"/>
      <c r="BV56" s="1275"/>
      <c r="BW56" s="1275"/>
      <c r="BX56" s="1275"/>
      <c r="BY56" s="1275"/>
      <c r="BZ56" s="1275"/>
      <c r="CA56" s="1275"/>
      <c r="CB56" s="1275"/>
      <c r="CC56" s="1275"/>
      <c r="CD56" s="1275"/>
      <c r="CE56" s="1275"/>
      <c r="CF56" s="1275"/>
      <c r="CG56" s="1275"/>
      <c r="CH56" s="1275"/>
      <c r="CI56" s="1275"/>
      <c r="CJ56" s="1275"/>
      <c r="CK56" s="1275"/>
      <c r="CL56" s="1275"/>
      <c r="CM56" s="1275"/>
      <c r="CN56" s="1275"/>
      <c r="CO56" s="1275"/>
      <c r="CP56" s="1275"/>
      <c r="CQ56" s="1275"/>
      <c r="CR56" s="1275"/>
      <c r="CS56" s="1275"/>
      <c r="CT56" s="1275"/>
      <c r="CU56" s="1275"/>
      <c r="CV56" s="1275"/>
      <c r="CW56" s="1275"/>
      <c r="CX56" s="1275"/>
      <c r="CY56" s="1275"/>
      <c r="CZ56" s="1275"/>
      <c r="DA56" s="1275"/>
      <c r="DB56" s="1275"/>
      <c r="DC56" s="1275"/>
    </row>
    <row r="57" spans="1:109" s="382" customFormat="1" ht="13.2" x14ac:dyDescent="0.2">
      <c r="B57" s="386"/>
      <c r="G57" s="1281"/>
      <c r="H57" s="1281"/>
      <c r="I57" s="1276"/>
      <c r="J57" s="1276"/>
      <c r="K57" s="1282"/>
      <c r="L57" s="1282"/>
      <c r="M57" s="1282"/>
      <c r="N57" s="1282"/>
      <c r="AM57" s="367"/>
      <c r="AN57" s="1280"/>
      <c r="AO57" s="1280"/>
      <c r="AP57" s="1280"/>
      <c r="AQ57" s="1280"/>
      <c r="AR57" s="1280"/>
      <c r="AS57" s="1280"/>
      <c r="AT57" s="1280"/>
      <c r="AU57" s="1280"/>
      <c r="AV57" s="1280"/>
      <c r="AW57" s="1280"/>
      <c r="AX57" s="1280"/>
      <c r="AY57" s="1280"/>
      <c r="AZ57" s="1280"/>
      <c r="BA57" s="1280"/>
      <c r="BB57" s="1278" t="s">
        <v>587</v>
      </c>
      <c r="BC57" s="1278"/>
      <c r="BD57" s="1278"/>
      <c r="BE57" s="1278"/>
      <c r="BF57" s="1278"/>
      <c r="BG57" s="1278"/>
      <c r="BH57" s="1278"/>
      <c r="BI57" s="1278"/>
      <c r="BJ57" s="1278"/>
      <c r="BK57" s="1278"/>
      <c r="BL57" s="1278"/>
      <c r="BM57" s="1278"/>
      <c r="BN57" s="1278"/>
      <c r="BO57" s="1278"/>
      <c r="BP57" s="1287"/>
      <c r="BQ57" s="1275"/>
      <c r="BR57" s="1275"/>
      <c r="BS57" s="1275"/>
      <c r="BT57" s="1275"/>
      <c r="BU57" s="1275"/>
      <c r="BV57" s="1275"/>
      <c r="BW57" s="1275"/>
      <c r="BX57" s="1287"/>
      <c r="BY57" s="1275"/>
      <c r="BZ57" s="1275"/>
      <c r="CA57" s="1275"/>
      <c r="CB57" s="1275"/>
      <c r="CC57" s="1275"/>
      <c r="CD57" s="1275"/>
      <c r="CE57" s="1275"/>
      <c r="CF57" s="1275">
        <v>54.2</v>
      </c>
      <c r="CG57" s="1275"/>
      <c r="CH57" s="1275"/>
      <c r="CI57" s="1275"/>
      <c r="CJ57" s="1275"/>
      <c r="CK57" s="1275"/>
      <c r="CL57" s="1275"/>
      <c r="CM57" s="1275"/>
      <c r="CN57" s="1275">
        <v>56.3</v>
      </c>
      <c r="CO57" s="1275"/>
      <c r="CP57" s="1275"/>
      <c r="CQ57" s="1275"/>
      <c r="CR57" s="1275"/>
      <c r="CS57" s="1275"/>
      <c r="CT57" s="1275"/>
      <c r="CU57" s="1275"/>
      <c r="CV57" s="1287"/>
      <c r="CW57" s="1275"/>
      <c r="CX57" s="1275"/>
      <c r="CY57" s="1275"/>
      <c r="CZ57" s="1275"/>
      <c r="DA57" s="1275"/>
      <c r="DB57" s="1275"/>
      <c r="DC57" s="1275"/>
      <c r="DD57" s="387"/>
      <c r="DE57" s="386"/>
    </row>
    <row r="58" spans="1:109" s="382" customFormat="1" ht="13.2" x14ac:dyDescent="0.2">
      <c r="A58" s="367"/>
      <c r="B58" s="386"/>
      <c r="G58" s="1281"/>
      <c r="H58" s="1281"/>
      <c r="I58" s="1276"/>
      <c r="J58" s="1276"/>
      <c r="K58" s="1282"/>
      <c r="L58" s="1282"/>
      <c r="M58" s="1282"/>
      <c r="N58" s="1282"/>
      <c r="AM58" s="367"/>
      <c r="AN58" s="1280"/>
      <c r="AO58" s="1280"/>
      <c r="AP58" s="1280"/>
      <c r="AQ58" s="1280"/>
      <c r="AR58" s="1280"/>
      <c r="AS58" s="1280"/>
      <c r="AT58" s="1280"/>
      <c r="AU58" s="1280"/>
      <c r="AV58" s="1280"/>
      <c r="AW58" s="1280"/>
      <c r="AX58" s="1280"/>
      <c r="AY58" s="1280"/>
      <c r="AZ58" s="1280"/>
      <c r="BA58" s="1280"/>
      <c r="BB58" s="1278"/>
      <c r="BC58" s="1278"/>
      <c r="BD58" s="1278"/>
      <c r="BE58" s="1278"/>
      <c r="BF58" s="1278"/>
      <c r="BG58" s="1278"/>
      <c r="BH58" s="1278"/>
      <c r="BI58" s="1278"/>
      <c r="BJ58" s="1278"/>
      <c r="BK58" s="1278"/>
      <c r="BL58" s="1278"/>
      <c r="BM58" s="1278"/>
      <c r="BN58" s="1278"/>
      <c r="BO58" s="1278"/>
      <c r="BP58" s="1275"/>
      <c r="BQ58" s="1275"/>
      <c r="BR58" s="1275"/>
      <c r="BS58" s="1275"/>
      <c r="BT58" s="1275"/>
      <c r="BU58" s="1275"/>
      <c r="BV58" s="1275"/>
      <c r="BW58" s="1275"/>
      <c r="BX58" s="1275"/>
      <c r="BY58" s="1275"/>
      <c r="BZ58" s="1275"/>
      <c r="CA58" s="1275"/>
      <c r="CB58" s="1275"/>
      <c r="CC58" s="1275"/>
      <c r="CD58" s="1275"/>
      <c r="CE58" s="1275"/>
      <c r="CF58" s="1275"/>
      <c r="CG58" s="1275"/>
      <c r="CH58" s="1275"/>
      <c r="CI58" s="1275"/>
      <c r="CJ58" s="1275"/>
      <c r="CK58" s="1275"/>
      <c r="CL58" s="1275"/>
      <c r="CM58" s="1275"/>
      <c r="CN58" s="1275"/>
      <c r="CO58" s="1275"/>
      <c r="CP58" s="1275"/>
      <c r="CQ58" s="1275"/>
      <c r="CR58" s="1275"/>
      <c r="CS58" s="1275"/>
      <c r="CT58" s="1275"/>
      <c r="CU58" s="1275"/>
      <c r="CV58" s="1275"/>
      <c r="CW58" s="1275"/>
      <c r="CX58" s="1275"/>
      <c r="CY58" s="1275"/>
      <c r="CZ58" s="1275"/>
      <c r="DA58" s="1275"/>
      <c r="DB58" s="1275"/>
      <c r="DC58" s="1275"/>
      <c r="DD58" s="387"/>
      <c r="DE58" s="386"/>
    </row>
    <row r="59" spans="1:109" s="382" customFormat="1" ht="13.2" x14ac:dyDescent="0.2">
      <c r="A59" s="367"/>
      <c r="B59" s="386"/>
      <c r="K59" s="388"/>
      <c r="L59" s="388"/>
      <c r="M59" s="388"/>
      <c r="N59" s="388"/>
      <c r="AQ59" s="388"/>
      <c r="AR59" s="388"/>
      <c r="AS59" s="388"/>
      <c r="AT59" s="388"/>
      <c r="BC59" s="388"/>
      <c r="BD59" s="388"/>
      <c r="BE59" s="388"/>
      <c r="BF59" s="388"/>
      <c r="BO59" s="388"/>
      <c r="BP59" s="388"/>
      <c r="BQ59" s="388"/>
      <c r="BR59" s="388"/>
      <c r="CA59" s="388"/>
      <c r="CB59" s="388"/>
      <c r="CC59" s="388"/>
      <c r="CD59" s="388"/>
      <c r="CM59" s="388"/>
      <c r="CN59" s="388"/>
      <c r="CO59" s="388"/>
      <c r="CP59" s="388"/>
      <c r="CY59" s="388"/>
      <c r="CZ59" s="388"/>
      <c r="DA59" s="388"/>
      <c r="DB59" s="388"/>
      <c r="DC59" s="388"/>
      <c r="DD59" s="387"/>
      <c r="DE59" s="386"/>
    </row>
    <row r="60" spans="1:109" s="382" customFormat="1" ht="13.2" x14ac:dyDescent="0.2">
      <c r="A60" s="367"/>
      <c r="B60" s="386"/>
      <c r="K60" s="388"/>
      <c r="L60" s="388"/>
      <c r="M60" s="388"/>
      <c r="N60" s="388"/>
      <c r="AQ60" s="388"/>
      <c r="AR60" s="388"/>
      <c r="AS60" s="388"/>
      <c r="AT60" s="388"/>
      <c r="BC60" s="388"/>
      <c r="BD60" s="388"/>
      <c r="BE60" s="388"/>
      <c r="BF60" s="388"/>
      <c r="BO60" s="388"/>
      <c r="BP60" s="388"/>
      <c r="BQ60" s="388"/>
      <c r="BR60" s="388"/>
      <c r="CA60" s="388"/>
      <c r="CB60" s="388"/>
      <c r="CC60" s="388"/>
      <c r="CD60" s="388"/>
      <c r="CM60" s="388"/>
      <c r="CN60" s="388"/>
      <c r="CO60" s="388"/>
      <c r="CP60" s="388"/>
      <c r="CY60" s="388"/>
      <c r="CZ60" s="388"/>
      <c r="DA60" s="388"/>
      <c r="DB60" s="388"/>
      <c r="DC60" s="388"/>
      <c r="DD60" s="387"/>
      <c r="DE60" s="386"/>
    </row>
    <row r="61" spans="1:109" s="382" customFormat="1" ht="13.2" x14ac:dyDescent="0.2">
      <c r="A61" s="367"/>
      <c r="B61" s="389"/>
      <c r="C61" s="390"/>
      <c r="D61" s="390"/>
      <c r="E61" s="390"/>
      <c r="F61" s="390"/>
      <c r="G61" s="390"/>
      <c r="H61" s="390"/>
      <c r="I61" s="390"/>
      <c r="J61" s="390"/>
      <c r="K61" s="390"/>
      <c r="L61" s="390"/>
      <c r="M61" s="391"/>
      <c r="N61" s="391"/>
      <c r="O61" s="390"/>
      <c r="P61" s="390"/>
      <c r="Q61" s="390"/>
      <c r="R61" s="390"/>
      <c r="S61" s="390"/>
      <c r="T61" s="390"/>
      <c r="U61" s="390"/>
      <c r="V61" s="390"/>
      <c r="W61" s="390"/>
      <c r="X61" s="390"/>
      <c r="Y61" s="390"/>
      <c r="Z61" s="390"/>
      <c r="AA61" s="390"/>
      <c r="AB61" s="390"/>
      <c r="AC61" s="390"/>
      <c r="AD61" s="390"/>
      <c r="AE61" s="390"/>
      <c r="AF61" s="390"/>
      <c r="AG61" s="390"/>
      <c r="AH61" s="390"/>
      <c r="AI61" s="390"/>
      <c r="AJ61" s="390"/>
      <c r="AK61" s="390"/>
      <c r="AL61" s="390"/>
      <c r="AM61" s="390"/>
      <c r="AN61" s="390"/>
      <c r="AO61" s="390"/>
      <c r="AP61" s="390"/>
      <c r="AQ61" s="390"/>
      <c r="AR61" s="390"/>
      <c r="AS61" s="391"/>
      <c r="AT61" s="391"/>
      <c r="AU61" s="390"/>
      <c r="AV61" s="390"/>
      <c r="AW61" s="390"/>
      <c r="AX61" s="390"/>
      <c r="AY61" s="390"/>
      <c r="AZ61" s="390"/>
      <c r="BA61" s="390"/>
      <c r="BB61" s="390"/>
      <c r="BC61" s="390"/>
      <c r="BD61" s="390"/>
      <c r="BE61" s="391"/>
      <c r="BF61" s="391"/>
      <c r="BG61" s="390"/>
      <c r="BH61" s="390"/>
      <c r="BI61" s="390"/>
      <c r="BJ61" s="390"/>
      <c r="BK61" s="390"/>
      <c r="BL61" s="390"/>
      <c r="BM61" s="390"/>
      <c r="BN61" s="390"/>
      <c r="BO61" s="390"/>
      <c r="BP61" s="390"/>
      <c r="BQ61" s="391"/>
      <c r="BR61" s="391"/>
      <c r="BS61" s="390"/>
      <c r="BT61" s="390"/>
      <c r="BU61" s="390"/>
      <c r="BV61" s="390"/>
      <c r="BW61" s="390"/>
      <c r="BX61" s="390"/>
      <c r="BY61" s="390"/>
      <c r="BZ61" s="390"/>
      <c r="CA61" s="390"/>
      <c r="CB61" s="390"/>
      <c r="CC61" s="391"/>
      <c r="CD61" s="391"/>
      <c r="CE61" s="390"/>
      <c r="CF61" s="390"/>
      <c r="CG61" s="390"/>
      <c r="CH61" s="390"/>
      <c r="CI61" s="390"/>
      <c r="CJ61" s="390"/>
      <c r="CK61" s="390"/>
      <c r="CL61" s="390"/>
      <c r="CM61" s="390"/>
      <c r="CN61" s="390"/>
      <c r="CO61" s="391"/>
      <c r="CP61" s="391"/>
      <c r="CQ61" s="390"/>
      <c r="CR61" s="390"/>
      <c r="CS61" s="390"/>
      <c r="CT61" s="390"/>
      <c r="CU61" s="390"/>
      <c r="CV61" s="390"/>
      <c r="CW61" s="390"/>
      <c r="CX61" s="390"/>
      <c r="CY61" s="390"/>
      <c r="CZ61" s="390"/>
      <c r="DA61" s="391"/>
      <c r="DB61" s="391"/>
      <c r="DC61" s="391"/>
      <c r="DD61" s="392"/>
      <c r="DE61" s="386"/>
    </row>
    <row r="62" spans="1:109" ht="13.2" x14ac:dyDescent="0.2">
      <c r="B62" s="379"/>
      <c r="C62" s="379"/>
      <c r="D62" s="379"/>
      <c r="E62" s="379"/>
      <c r="F62" s="379"/>
      <c r="G62" s="379"/>
      <c r="H62" s="379"/>
      <c r="I62" s="379"/>
      <c r="J62" s="379"/>
      <c r="K62" s="379"/>
      <c r="L62" s="379"/>
      <c r="M62" s="379"/>
      <c r="N62" s="379"/>
      <c r="O62" s="379"/>
      <c r="P62" s="379"/>
      <c r="Q62" s="379"/>
      <c r="R62" s="379"/>
      <c r="S62" s="379"/>
      <c r="T62" s="379"/>
      <c r="U62" s="379"/>
      <c r="V62" s="379"/>
      <c r="W62" s="379"/>
      <c r="X62" s="379"/>
      <c r="Y62" s="379"/>
      <c r="Z62" s="379"/>
      <c r="AA62" s="379"/>
      <c r="AB62" s="379"/>
      <c r="AC62" s="379"/>
      <c r="AD62" s="379"/>
      <c r="AE62" s="379"/>
      <c r="AF62" s="379"/>
      <c r="AG62" s="379"/>
      <c r="AH62" s="379"/>
      <c r="AI62" s="379"/>
      <c r="AJ62" s="379"/>
      <c r="AK62" s="379"/>
      <c r="AL62" s="379"/>
      <c r="AM62" s="379"/>
      <c r="AN62" s="379"/>
      <c r="AO62" s="379"/>
      <c r="AP62" s="379"/>
      <c r="AQ62" s="379"/>
      <c r="AR62" s="379"/>
      <c r="AS62" s="379"/>
      <c r="AT62" s="379"/>
      <c r="AU62" s="379"/>
      <c r="AV62" s="379"/>
      <c r="AW62" s="379"/>
      <c r="AX62" s="379"/>
      <c r="AY62" s="379"/>
      <c r="AZ62" s="379"/>
      <c r="BA62" s="379"/>
      <c r="BB62" s="379"/>
      <c r="BC62" s="379"/>
      <c r="BD62" s="379"/>
      <c r="BE62" s="379"/>
      <c r="BF62" s="379"/>
      <c r="BG62" s="379"/>
      <c r="BH62" s="379"/>
      <c r="BI62" s="379"/>
      <c r="BJ62" s="379"/>
      <c r="BK62" s="379"/>
      <c r="BL62" s="379"/>
      <c r="BM62" s="379"/>
      <c r="BN62" s="379"/>
      <c r="BO62" s="379"/>
      <c r="BP62" s="379"/>
      <c r="BQ62" s="379"/>
      <c r="BR62" s="379"/>
      <c r="BS62" s="379"/>
      <c r="BT62" s="379"/>
      <c r="BU62" s="379"/>
      <c r="BV62" s="379"/>
      <c r="BW62" s="379"/>
      <c r="BX62" s="379"/>
      <c r="BY62" s="379"/>
      <c r="BZ62" s="379"/>
      <c r="CA62" s="379"/>
      <c r="CB62" s="379"/>
      <c r="CC62" s="379"/>
      <c r="CD62" s="379"/>
      <c r="CE62" s="379"/>
      <c r="CF62" s="379"/>
      <c r="CG62" s="379"/>
      <c r="CH62" s="379"/>
      <c r="CI62" s="379"/>
      <c r="CJ62" s="379"/>
      <c r="CK62" s="379"/>
      <c r="CL62" s="379"/>
      <c r="CM62" s="379"/>
      <c r="CN62" s="379"/>
      <c r="CO62" s="379"/>
      <c r="CP62" s="379"/>
      <c r="CQ62" s="379"/>
      <c r="CR62" s="379"/>
      <c r="CS62" s="379"/>
      <c r="CT62" s="379"/>
      <c r="CU62" s="379"/>
      <c r="CV62" s="379"/>
      <c r="CW62" s="379"/>
      <c r="CX62" s="379"/>
      <c r="CY62" s="379"/>
      <c r="CZ62" s="379"/>
      <c r="DA62" s="379"/>
      <c r="DB62" s="379"/>
      <c r="DC62" s="379"/>
      <c r="DD62" s="379"/>
      <c r="DE62" s="367"/>
    </row>
    <row r="63" spans="1:109" ht="16.2" x14ac:dyDescent="0.2">
      <c r="B63" s="393" t="s">
        <v>589</v>
      </c>
    </row>
    <row r="64" spans="1:109" ht="13.2" x14ac:dyDescent="0.2">
      <c r="B64" s="374"/>
      <c r="G64" s="381"/>
      <c r="I64" s="394"/>
      <c r="J64" s="394"/>
      <c r="K64" s="394"/>
      <c r="L64" s="394"/>
      <c r="M64" s="394"/>
      <c r="N64" s="395"/>
      <c r="AM64" s="381"/>
      <c r="AN64" s="381" t="s">
        <v>583</v>
      </c>
      <c r="AP64" s="382"/>
      <c r="AQ64" s="382"/>
      <c r="AR64" s="382"/>
      <c r="AY64" s="381"/>
      <c r="BA64" s="382"/>
      <c r="BB64" s="382"/>
      <c r="BC64" s="382"/>
      <c r="BK64" s="381"/>
      <c r="BM64" s="382"/>
      <c r="BN64" s="382"/>
      <c r="BO64" s="382"/>
      <c r="BW64" s="381"/>
      <c r="BY64" s="382"/>
      <c r="BZ64" s="382"/>
      <c r="CA64" s="382"/>
      <c r="CI64" s="381"/>
      <c r="CK64" s="382"/>
      <c r="CL64" s="382"/>
      <c r="CM64" s="382"/>
      <c r="CU64" s="381"/>
      <c r="CW64" s="382"/>
      <c r="CX64" s="382"/>
      <c r="CY64" s="382"/>
    </row>
    <row r="65" spans="2:107" ht="13.2" x14ac:dyDescent="0.2">
      <c r="B65" s="374"/>
      <c r="AN65" s="1288" t="s">
        <v>592</v>
      </c>
      <c r="AO65" s="1289"/>
      <c r="AP65" s="1289"/>
      <c r="AQ65" s="1289"/>
      <c r="AR65" s="1289"/>
      <c r="AS65" s="1289"/>
      <c r="AT65" s="1289"/>
      <c r="AU65" s="1289"/>
      <c r="AV65" s="1289"/>
      <c r="AW65" s="1289"/>
      <c r="AX65" s="1289"/>
      <c r="AY65" s="1289"/>
      <c r="AZ65" s="1289"/>
      <c r="BA65" s="1289"/>
      <c r="BB65" s="1289"/>
      <c r="BC65" s="1289"/>
      <c r="BD65" s="1289"/>
      <c r="BE65" s="1289"/>
      <c r="BF65" s="1289"/>
      <c r="BG65" s="1289"/>
      <c r="BH65" s="1289"/>
      <c r="BI65" s="1289"/>
      <c r="BJ65" s="1289"/>
      <c r="BK65" s="1289"/>
      <c r="BL65" s="1289"/>
      <c r="BM65" s="1289"/>
      <c r="BN65" s="1289"/>
      <c r="BO65" s="1289"/>
      <c r="BP65" s="1289"/>
      <c r="BQ65" s="1289"/>
      <c r="BR65" s="1289"/>
      <c r="BS65" s="1289"/>
      <c r="BT65" s="1289"/>
      <c r="BU65" s="1289"/>
      <c r="BV65" s="1289"/>
      <c r="BW65" s="1289"/>
      <c r="BX65" s="1289"/>
      <c r="BY65" s="1289"/>
      <c r="BZ65" s="1289"/>
      <c r="CA65" s="1289"/>
      <c r="CB65" s="1289"/>
      <c r="CC65" s="1289"/>
      <c r="CD65" s="1289"/>
      <c r="CE65" s="1289"/>
      <c r="CF65" s="1289"/>
      <c r="CG65" s="1289"/>
      <c r="CH65" s="1289"/>
      <c r="CI65" s="1289"/>
      <c r="CJ65" s="1289"/>
      <c r="CK65" s="1289"/>
      <c r="CL65" s="1289"/>
      <c r="CM65" s="1289"/>
      <c r="CN65" s="1289"/>
      <c r="CO65" s="1289"/>
      <c r="CP65" s="1289"/>
      <c r="CQ65" s="1289"/>
      <c r="CR65" s="1289"/>
      <c r="CS65" s="1289"/>
      <c r="CT65" s="1289"/>
      <c r="CU65" s="1289"/>
      <c r="CV65" s="1289"/>
      <c r="CW65" s="1289"/>
      <c r="CX65" s="1289"/>
      <c r="CY65" s="1289"/>
      <c r="CZ65" s="1289"/>
      <c r="DA65" s="1289"/>
      <c r="DB65" s="1289"/>
      <c r="DC65" s="1290"/>
    </row>
    <row r="66" spans="2:107" ht="13.2" x14ac:dyDescent="0.2">
      <c r="B66" s="374"/>
      <c r="AN66" s="1291"/>
      <c r="AO66" s="1292"/>
      <c r="AP66" s="1292"/>
      <c r="AQ66" s="1292"/>
      <c r="AR66" s="1292"/>
      <c r="AS66" s="1292"/>
      <c r="AT66" s="1292"/>
      <c r="AU66" s="1292"/>
      <c r="AV66" s="1292"/>
      <c r="AW66" s="1292"/>
      <c r="AX66" s="1292"/>
      <c r="AY66" s="1292"/>
      <c r="AZ66" s="1292"/>
      <c r="BA66" s="1292"/>
      <c r="BB66" s="1292"/>
      <c r="BC66" s="1292"/>
      <c r="BD66" s="1292"/>
      <c r="BE66" s="1292"/>
      <c r="BF66" s="1292"/>
      <c r="BG66" s="1292"/>
      <c r="BH66" s="1292"/>
      <c r="BI66" s="1292"/>
      <c r="BJ66" s="1292"/>
      <c r="BK66" s="1292"/>
      <c r="BL66" s="1292"/>
      <c r="BM66" s="1292"/>
      <c r="BN66" s="1292"/>
      <c r="BO66" s="1292"/>
      <c r="BP66" s="1292"/>
      <c r="BQ66" s="1292"/>
      <c r="BR66" s="1292"/>
      <c r="BS66" s="1292"/>
      <c r="BT66" s="1292"/>
      <c r="BU66" s="1292"/>
      <c r="BV66" s="1292"/>
      <c r="BW66" s="1292"/>
      <c r="BX66" s="1292"/>
      <c r="BY66" s="1292"/>
      <c r="BZ66" s="1292"/>
      <c r="CA66" s="1292"/>
      <c r="CB66" s="1292"/>
      <c r="CC66" s="1292"/>
      <c r="CD66" s="1292"/>
      <c r="CE66" s="1292"/>
      <c r="CF66" s="1292"/>
      <c r="CG66" s="1292"/>
      <c r="CH66" s="1292"/>
      <c r="CI66" s="1292"/>
      <c r="CJ66" s="1292"/>
      <c r="CK66" s="1292"/>
      <c r="CL66" s="1292"/>
      <c r="CM66" s="1292"/>
      <c r="CN66" s="1292"/>
      <c r="CO66" s="1292"/>
      <c r="CP66" s="1292"/>
      <c r="CQ66" s="1292"/>
      <c r="CR66" s="1292"/>
      <c r="CS66" s="1292"/>
      <c r="CT66" s="1292"/>
      <c r="CU66" s="1292"/>
      <c r="CV66" s="1292"/>
      <c r="CW66" s="1292"/>
      <c r="CX66" s="1292"/>
      <c r="CY66" s="1292"/>
      <c r="CZ66" s="1292"/>
      <c r="DA66" s="1292"/>
      <c r="DB66" s="1292"/>
      <c r="DC66" s="1293"/>
    </row>
    <row r="67" spans="2:107" ht="13.2" x14ac:dyDescent="0.2">
      <c r="B67" s="374"/>
      <c r="AN67" s="1291"/>
      <c r="AO67" s="1292"/>
      <c r="AP67" s="1292"/>
      <c r="AQ67" s="1292"/>
      <c r="AR67" s="1292"/>
      <c r="AS67" s="1292"/>
      <c r="AT67" s="1292"/>
      <c r="AU67" s="1292"/>
      <c r="AV67" s="1292"/>
      <c r="AW67" s="1292"/>
      <c r="AX67" s="1292"/>
      <c r="AY67" s="1292"/>
      <c r="AZ67" s="1292"/>
      <c r="BA67" s="1292"/>
      <c r="BB67" s="1292"/>
      <c r="BC67" s="1292"/>
      <c r="BD67" s="1292"/>
      <c r="BE67" s="1292"/>
      <c r="BF67" s="1292"/>
      <c r="BG67" s="1292"/>
      <c r="BH67" s="1292"/>
      <c r="BI67" s="1292"/>
      <c r="BJ67" s="1292"/>
      <c r="BK67" s="1292"/>
      <c r="BL67" s="1292"/>
      <c r="BM67" s="1292"/>
      <c r="BN67" s="1292"/>
      <c r="BO67" s="1292"/>
      <c r="BP67" s="1292"/>
      <c r="BQ67" s="1292"/>
      <c r="BR67" s="1292"/>
      <c r="BS67" s="1292"/>
      <c r="BT67" s="1292"/>
      <c r="BU67" s="1292"/>
      <c r="BV67" s="1292"/>
      <c r="BW67" s="1292"/>
      <c r="BX67" s="1292"/>
      <c r="BY67" s="1292"/>
      <c r="BZ67" s="1292"/>
      <c r="CA67" s="1292"/>
      <c r="CB67" s="1292"/>
      <c r="CC67" s="1292"/>
      <c r="CD67" s="1292"/>
      <c r="CE67" s="1292"/>
      <c r="CF67" s="1292"/>
      <c r="CG67" s="1292"/>
      <c r="CH67" s="1292"/>
      <c r="CI67" s="1292"/>
      <c r="CJ67" s="1292"/>
      <c r="CK67" s="1292"/>
      <c r="CL67" s="1292"/>
      <c r="CM67" s="1292"/>
      <c r="CN67" s="1292"/>
      <c r="CO67" s="1292"/>
      <c r="CP67" s="1292"/>
      <c r="CQ67" s="1292"/>
      <c r="CR67" s="1292"/>
      <c r="CS67" s="1292"/>
      <c r="CT67" s="1292"/>
      <c r="CU67" s="1292"/>
      <c r="CV67" s="1292"/>
      <c r="CW67" s="1292"/>
      <c r="CX67" s="1292"/>
      <c r="CY67" s="1292"/>
      <c r="CZ67" s="1292"/>
      <c r="DA67" s="1292"/>
      <c r="DB67" s="1292"/>
      <c r="DC67" s="1293"/>
    </row>
    <row r="68" spans="2:107" ht="13.2" x14ac:dyDescent="0.2">
      <c r="B68" s="374"/>
      <c r="AN68" s="1291"/>
      <c r="AO68" s="1292"/>
      <c r="AP68" s="1292"/>
      <c r="AQ68" s="1292"/>
      <c r="AR68" s="1292"/>
      <c r="AS68" s="1292"/>
      <c r="AT68" s="1292"/>
      <c r="AU68" s="1292"/>
      <c r="AV68" s="1292"/>
      <c r="AW68" s="1292"/>
      <c r="AX68" s="1292"/>
      <c r="AY68" s="1292"/>
      <c r="AZ68" s="1292"/>
      <c r="BA68" s="1292"/>
      <c r="BB68" s="1292"/>
      <c r="BC68" s="1292"/>
      <c r="BD68" s="1292"/>
      <c r="BE68" s="1292"/>
      <c r="BF68" s="1292"/>
      <c r="BG68" s="1292"/>
      <c r="BH68" s="1292"/>
      <c r="BI68" s="1292"/>
      <c r="BJ68" s="1292"/>
      <c r="BK68" s="1292"/>
      <c r="BL68" s="1292"/>
      <c r="BM68" s="1292"/>
      <c r="BN68" s="1292"/>
      <c r="BO68" s="1292"/>
      <c r="BP68" s="1292"/>
      <c r="BQ68" s="1292"/>
      <c r="BR68" s="1292"/>
      <c r="BS68" s="1292"/>
      <c r="BT68" s="1292"/>
      <c r="BU68" s="1292"/>
      <c r="BV68" s="1292"/>
      <c r="BW68" s="1292"/>
      <c r="BX68" s="1292"/>
      <c r="BY68" s="1292"/>
      <c r="BZ68" s="1292"/>
      <c r="CA68" s="1292"/>
      <c r="CB68" s="1292"/>
      <c r="CC68" s="1292"/>
      <c r="CD68" s="1292"/>
      <c r="CE68" s="1292"/>
      <c r="CF68" s="1292"/>
      <c r="CG68" s="1292"/>
      <c r="CH68" s="1292"/>
      <c r="CI68" s="1292"/>
      <c r="CJ68" s="1292"/>
      <c r="CK68" s="1292"/>
      <c r="CL68" s="1292"/>
      <c r="CM68" s="1292"/>
      <c r="CN68" s="1292"/>
      <c r="CO68" s="1292"/>
      <c r="CP68" s="1292"/>
      <c r="CQ68" s="1292"/>
      <c r="CR68" s="1292"/>
      <c r="CS68" s="1292"/>
      <c r="CT68" s="1292"/>
      <c r="CU68" s="1292"/>
      <c r="CV68" s="1292"/>
      <c r="CW68" s="1292"/>
      <c r="CX68" s="1292"/>
      <c r="CY68" s="1292"/>
      <c r="CZ68" s="1292"/>
      <c r="DA68" s="1292"/>
      <c r="DB68" s="1292"/>
      <c r="DC68" s="1293"/>
    </row>
    <row r="69" spans="2:107" ht="13.2" x14ac:dyDescent="0.2">
      <c r="B69" s="374"/>
      <c r="AN69" s="1294"/>
      <c r="AO69" s="1295"/>
      <c r="AP69" s="1295"/>
      <c r="AQ69" s="1295"/>
      <c r="AR69" s="1295"/>
      <c r="AS69" s="1295"/>
      <c r="AT69" s="1295"/>
      <c r="AU69" s="1295"/>
      <c r="AV69" s="1295"/>
      <c r="AW69" s="1295"/>
      <c r="AX69" s="1295"/>
      <c r="AY69" s="1295"/>
      <c r="AZ69" s="1295"/>
      <c r="BA69" s="1295"/>
      <c r="BB69" s="1295"/>
      <c r="BC69" s="1295"/>
      <c r="BD69" s="1295"/>
      <c r="BE69" s="1295"/>
      <c r="BF69" s="1295"/>
      <c r="BG69" s="1295"/>
      <c r="BH69" s="1295"/>
      <c r="BI69" s="1295"/>
      <c r="BJ69" s="1295"/>
      <c r="BK69" s="1295"/>
      <c r="BL69" s="1295"/>
      <c r="BM69" s="1295"/>
      <c r="BN69" s="1295"/>
      <c r="BO69" s="1295"/>
      <c r="BP69" s="1295"/>
      <c r="BQ69" s="1295"/>
      <c r="BR69" s="1295"/>
      <c r="BS69" s="1295"/>
      <c r="BT69" s="1295"/>
      <c r="BU69" s="1295"/>
      <c r="BV69" s="1295"/>
      <c r="BW69" s="1295"/>
      <c r="BX69" s="1295"/>
      <c r="BY69" s="1295"/>
      <c r="BZ69" s="1295"/>
      <c r="CA69" s="1295"/>
      <c r="CB69" s="1295"/>
      <c r="CC69" s="1295"/>
      <c r="CD69" s="1295"/>
      <c r="CE69" s="1295"/>
      <c r="CF69" s="1295"/>
      <c r="CG69" s="1295"/>
      <c r="CH69" s="1295"/>
      <c r="CI69" s="1295"/>
      <c r="CJ69" s="1295"/>
      <c r="CK69" s="1295"/>
      <c r="CL69" s="1295"/>
      <c r="CM69" s="1295"/>
      <c r="CN69" s="1295"/>
      <c r="CO69" s="1295"/>
      <c r="CP69" s="1295"/>
      <c r="CQ69" s="1295"/>
      <c r="CR69" s="1295"/>
      <c r="CS69" s="1295"/>
      <c r="CT69" s="1295"/>
      <c r="CU69" s="1295"/>
      <c r="CV69" s="1295"/>
      <c r="CW69" s="1295"/>
      <c r="CX69" s="1295"/>
      <c r="CY69" s="1295"/>
      <c r="CZ69" s="1295"/>
      <c r="DA69" s="1295"/>
      <c r="DB69" s="1295"/>
      <c r="DC69" s="1296"/>
    </row>
    <row r="70" spans="2:107" ht="13.2" x14ac:dyDescent="0.2">
      <c r="B70" s="374"/>
      <c r="H70" s="396"/>
      <c r="I70" s="396"/>
      <c r="J70" s="397"/>
      <c r="K70" s="397"/>
      <c r="L70" s="398"/>
      <c r="M70" s="397"/>
      <c r="N70" s="398"/>
      <c r="AN70" s="383"/>
      <c r="AO70" s="383"/>
      <c r="AP70" s="383"/>
      <c r="AZ70" s="383"/>
      <c r="BA70" s="383"/>
      <c r="BB70" s="383"/>
      <c r="BL70" s="383"/>
      <c r="BM70" s="383"/>
      <c r="BN70" s="383"/>
      <c r="BX70" s="383"/>
      <c r="BY70" s="383"/>
      <c r="BZ70" s="383"/>
      <c r="CJ70" s="383"/>
      <c r="CK70" s="383"/>
      <c r="CL70" s="383"/>
      <c r="CV70" s="383"/>
      <c r="CW70" s="383"/>
      <c r="CX70" s="383"/>
    </row>
    <row r="71" spans="2:107" ht="13.2" x14ac:dyDescent="0.2">
      <c r="B71" s="374"/>
      <c r="G71" s="399"/>
      <c r="I71" s="400"/>
      <c r="J71" s="397"/>
      <c r="K71" s="397"/>
      <c r="L71" s="398"/>
      <c r="M71" s="397"/>
      <c r="N71" s="398"/>
      <c r="AM71" s="399"/>
      <c r="AN71" s="367" t="s">
        <v>584</v>
      </c>
    </row>
    <row r="72" spans="2:107" ht="13.2" x14ac:dyDescent="0.2">
      <c r="B72" s="374"/>
      <c r="G72" s="1281"/>
      <c r="H72" s="1281"/>
      <c r="I72" s="1281"/>
      <c r="J72" s="1281"/>
      <c r="K72" s="384"/>
      <c r="L72" s="384"/>
      <c r="M72" s="385"/>
      <c r="N72" s="385"/>
      <c r="AN72" s="1284"/>
      <c r="AO72" s="1285"/>
      <c r="AP72" s="1285"/>
      <c r="AQ72" s="1285"/>
      <c r="AR72" s="1285"/>
      <c r="AS72" s="1285"/>
      <c r="AT72" s="1285"/>
      <c r="AU72" s="1285"/>
      <c r="AV72" s="1285"/>
      <c r="AW72" s="1285"/>
      <c r="AX72" s="1285"/>
      <c r="AY72" s="1285"/>
      <c r="AZ72" s="1285"/>
      <c r="BA72" s="1285"/>
      <c r="BB72" s="1285"/>
      <c r="BC72" s="1285"/>
      <c r="BD72" s="1285"/>
      <c r="BE72" s="1285"/>
      <c r="BF72" s="1285"/>
      <c r="BG72" s="1285"/>
      <c r="BH72" s="1285"/>
      <c r="BI72" s="1285"/>
      <c r="BJ72" s="1285"/>
      <c r="BK72" s="1285"/>
      <c r="BL72" s="1285"/>
      <c r="BM72" s="1285"/>
      <c r="BN72" s="1285"/>
      <c r="BO72" s="1286"/>
      <c r="BP72" s="1280" t="s">
        <v>546</v>
      </c>
      <c r="BQ72" s="1280"/>
      <c r="BR72" s="1280"/>
      <c r="BS72" s="1280"/>
      <c r="BT72" s="1280"/>
      <c r="BU72" s="1280"/>
      <c r="BV72" s="1280"/>
      <c r="BW72" s="1280"/>
      <c r="BX72" s="1280" t="s">
        <v>547</v>
      </c>
      <c r="BY72" s="1280"/>
      <c r="BZ72" s="1280"/>
      <c r="CA72" s="1280"/>
      <c r="CB72" s="1280"/>
      <c r="CC72" s="1280"/>
      <c r="CD72" s="1280"/>
      <c r="CE72" s="1280"/>
      <c r="CF72" s="1280" t="s">
        <v>548</v>
      </c>
      <c r="CG72" s="1280"/>
      <c r="CH72" s="1280"/>
      <c r="CI72" s="1280"/>
      <c r="CJ72" s="1280"/>
      <c r="CK72" s="1280"/>
      <c r="CL72" s="1280"/>
      <c r="CM72" s="1280"/>
      <c r="CN72" s="1280" t="s">
        <v>549</v>
      </c>
      <c r="CO72" s="1280"/>
      <c r="CP72" s="1280"/>
      <c r="CQ72" s="1280"/>
      <c r="CR72" s="1280"/>
      <c r="CS72" s="1280"/>
      <c r="CT72" s="1280"/>
      <c r="CU72" s="1280"/>
      <c r="CV72" s="1280" t="s">
        <v>550</v>
      </c>
      <c r="CW72" s="1280"/>
      <c r="CX72" s="1280"/>
      <c r="CY72" s="1280"/>
      <c r="CZ72" s="1280"/>
      <c r="DA72" s="1280"/>
      <c r="DB72" s="1280"/>
      <c r="DC72" s="1280"/>
    </row>
    <row r="73" spans="2:107" ht="13.2" x14ac:dyDescent="0.2">
      <c r="B73" s="374"/>
      <c r="G73" s="1283"/>
      <c r="H73" s="1283"/>
      <c r="I73" s="1283"/>
      <c r="J73" s="1283"/>
      <c r="K73" s="1279"/>
      <c r="L73" s="1279"/>
      <c r="M73" s="1279"/>
      <c r="N73" s="1279"/>
      <c r="AM73" s="383"/>
      <c r="AN73" s="1278" t="s">
        <v>585</v>
      </c>
      <c r="AO73" s="1278"/>
      <c r="AP73" s="1278"/>
      <c r="AQ73" s="1278"/>
      <c r="AR73" s="1278"/>
      <c r="AS73" s="1278"/>
      <c r="AT73" s="1278"/>
      <c r="AU73" s="1278"/>
      <c r="AV73" s="1278"/>
      <c r="AW73" s="1278"/>
      <c r="AX73" s="1278"/>
      <c r="AY73" s="1278"/>
      <c r="AZ73" s="1278"/>
      <c r="BA73" s="1278"/>
      <c r="BB73" s="1278" t="s">
        <v>586</v>
      </c>
      <c r="BC73" s="1278"/>
      <c r="BD73" s="1278"/>
      <c r="BE73" s="1278"/>
      <c r="BF73" s="1278"/>
      <c r="BG73" s="1278"/>
      <c r="BH73" s="1278"/>
      <c r="BI73" s="1278"/>
      <c r="BJ73" s="1278"/>
      <c r="BK73" s="1278"/>
      <c r="BL73" s="1278"/>
      <c r="BM73" s="1278"/>
      <c r="BN73" s="1278"/>
      <c r="BO73" s="1278"/>
      <c r="BP73" s="1275">
        <v>54.2</v>
      </c>
      <c r="BQ73" s="1275"/>
      <c r="BR73" s="1275"/>
      <c r="BS73" s="1275"/>
      <c r="BT73" s="1275"/>
      <c r="BU73" s="1275"/>
      <c r="BV73" s="1275"/>
      <c r="BW73" s="1275"/>
      <c r="BX73" s="1275">
        <v>53.1</v>
      </c>
      <c r="BY73" s="1275"/>
      <c r="BZ73" s="1275"/>
      <c r="CA73" s="1275"/>
      <c r="CB73" s="1275"/>
      <c r="CC73" s="1275"/>
      <c r="CD73" s="1275"/>
      <c r="CE73" s="1275"/>
      <c r="CF73" s="1275">
        <v>35</v>
      </c>
      <c r="CG73" s="1275"/>
      <c r="CH73" s="1275"/>
      <c r="CI73" s="1275"/>
      <c r="CJ73" s="1275"/>
      <c r="CK73" s="1275"/>
      <c r="CL73" s="1275"/>
      <c r="CM73" s="1275"/>
      <c r="CN73" s="1275">
        <v>23.2</v>
      </c>
      <c r="CO73" s="1275"/>
      <c r="CP73" s="1275"/>
      <c r="CQ73" s="1275"/>
      <c r="CR73" s="1275"/>
      <c r="CS73" s="1275"/>
      <c r="CT73" s="1275"/>
      <c r="CU73" s="1275"/>
      <c r="CV73" s="1275">
        <v>14.1</v>
      </c>
      <c r="CW73" s="1275"/>
      <c r="CX73" s="1275"/>
      <c r="CY73" s="1275"/>
      <c r="CZ73" s="1275"/>
      <c r="DA73" s="1275"/>
      <c r="DB73" s="1275"/>
      <c r="DC73" s="1275"/>
    </row>
    <row r="74" spans="2:107" ht="13.2" x14ac:dyDescent="0.2">
      <c r="B74" s="374"/>
      <c r="G74" s="1283"/>
      <c r="H74" s="1283"/>
      <c r="I74" s="1283"/>
      <c r="J74" s="1283"/>
      <c r="K74" s="1279"/>
      <c r="L74" s="1279"/>
      <c r="M74" s="1279"/>
      <c r="N74" s="1279"/>
      <c r="AM74" s="383"/>
      <c r="AN74" s="1278"/>
      <c r="AO74" s="1278"/>
      <c r="AP74" s="1278"/>
      <c r="AQ74" s="1278"/>
      <c r="AR74" s="1278"/>
      <c r="AS74" s="1278"/>
      <c r="AT74" s="1278"/>
      <c r="AU74" s="1278"/>
      <c r="AV74" s="1278"/>
      <c r="AW74" s="1278"/>
      <c r="AX74" s="1278"/>
      <c r="AY74" s="1278"/>
      <c r="AZ74" s="1278"/>
      <c r="BA74" s="1278"/>
      <c r="BB74" s="1278"/>
      <c r="BC74" s="1278"/>
      <c r="BD74" s="1278"/>
      <c r="BE74" s="1278"/>
      <c r="BF74" s="1278"/>
      <c r="BG74" s="1278"/>
      <c r="BH74" s="1278"/>
      <c r="BI74" s="1278"/>
      <c r="BJ74" s="1278"/>
      <c r="BK74" s="1278"/>
      <c r="BL74" s="1278"/>
      <c r="BM74" s="1278"/>
      <c r="BN74" s="1278"/>
      <c r="BO74" s="1278"/>
      <c r="BP74" s="1275"/>
      <c r="BQ74" s="1275"/>
      <c r="BR74" s="1275"/>
      <c r="BS74" s="1275"/>
      <c r="BT74" s="1275"/>
      <c r="BU74" s="1275"/>
      <c r="BV74" s="1275"/>
      <c r="BW74" s="1275"/>
      <c r="BX74" s="1275"/>
      <c r="BY74" s="1275"/>
      <c r="BZ74" s="1275"/>
      <c r="CA74" s="1275"/>
      <c r="CB74" s="1275"/>
      <c r="CC74" s="1275"/>
      <c r="CD74" s="1275"/>
      <c r="CE74" s="1275"/>
      <c r="CF74" s="1275"/>
      <c r="CG74" s="1275"/>
      <c r="CH74" s="1275"/>
      <c r="CI74" s="1275"/>
      <c r="CJ74" s="1275"/>
      <c r="CK74" s="1275"/>
      <c r="CL74" s="1275"/>
      <c r="CM74" s="1275"/>
      <c r="CN74" s="1275"/>
      <c r="CO74" s="1275"/>
      <c r="CP74" s="1275"/>
      <c r="CQ74" s="1275"/>
      <c r="CR74" s="1275"/>
      <c r="CS74" s="1275"/>
      <c r="CT74" s="1275"/>
      <c r="CU74" s="1275"/>
      <c r="CV74" s="1275"/>
      <c r="CW74" s="1275"/>
      <c r="CX74" s="1275"/>
      <c r="CY74" s="1275"/>
      <c r="CZ74" s="1275"/>
      <c r="DA74" s="1275"/>
      <c r="DB74" s="1275"/>
      <c r="DC74" s="1275"/>
    </row>
    <row r="75" spans="2:107" ht="13.2" x14ac:dyDescent="0.2">
      <c r="B75" s="374"/>
      <c r="G75" s="1283"/>
      <c r="H75" s="1283"/>
      <c r="I75" s="1281"/>
      <c r="J75" s="1281"/>
      <c r="K75" s="1282"/>
      <c r="L75" s="1282"/>
      <c r="M75" s="1282"/>
      <c r="N75" s="1282"/>
      <c r="AM75" s="383"/>
      <c r="AN75" s="1278"/>
      <c r="AO75" s="1278"/>
      <c r="AP75" s="1278"/>
      <c r="AQ75" s="1278"/>
      <c r="AR75" s="1278"/>
      <c r="AS75" s="1278"/>
      <c r="AT75" s="1278"/>
      <c r="AU75" s="1278"/>
      <c r="AV75" s="1278"/>
      <c r="AW75" s="1278"/>
      <c r="AX75" s="1278"/>
      <c r="AY75" s="1278"/>
      <c r="AZ75" s="1278"/>
      <c r="BA75" s="1278"/>
      <c r="BB75" s="1278" t="s">
        <v>590</v>
      </c>
      <c r="BC75" s="1278"/>
      <c r="BD75" s="1278"/>
      <c r="BE75" s="1278"/>
      <c r="BF75" s="1278"/>
      <c r="BG75" s="1278"/>
      <c r="BH75" s="1278"/>
      <c r="BI75" s="1278"/>
      <c r="BJ75" s="1278"/>
      <c r="BK75" s="1278"/>
      <c r="BL75" s="1278"/>
      <c r="BM75" s="1278"/>
      <c r="BN75" s="1278"/>
      <c r="BO75" s="1278"/>
      <c r="BP75" s="1275">
        <v>11.6</v>
      </c>
      <c r="BQ75" s="1275"/>
      <c r="BR75" s="1275"/>
      <c r="BS75" s="1275"/>
      <c r="BT75" s="1275"/>
      <c r="BU75" s="1275"/>
      <c r="BV75" s="1275"/>
      <c r="BW75" s="1275"/>
      <c r="BX75" s="1275">
        <v>10.8</v>
      </c>
      <c r="BY75" s="1275"/>
      <c r="BZ75" s="1275"/>
      <c r="CA75" s="1275"/>
      <c r="CB75" s="1275"/>
      <c r="CC75" s="1275"/>
      <c r="CD75" s="1275"/>
      <c r="CE75" s="1275"/>
      <c r="CF75" s="1275">
        <v>10.4</v>
      </c>
      <c r="CG75" s="1275"/>
      <c r="CH75" s="1275"/>
      <c r="CI75" s="1275"/>
      <c r="CJ75" s="1275"/>
      <c r="CK75" s="1275"/>
      <c r="CL75" s="1275"/>
      <c r="CM75" s="1275"/>
      <c r="CN75" s="1275">
        <v>10.6</v>
      </c>
      <c r="CO75" s="1275"/>
      <c r="CP75" s="1275"/>
      <c r="CQ75" s="1275"/>
      <c r="CR75" s="1275"/>
      <c r="CS75" s="1275"/>
      <c r="CT75" s="1275"/>
      <c r="CU75" s="1275"/>
      <c r="CV75" s="1275">
        <v>10.7</v>
      </c>
      <c r="CW75" s="1275"/>
      <c r="CX75" s="1275"/>
      <c r="CY75" s="1275"/>
      <c r="CZ75" s="1275"/>
      <c r="DA75" s="1275"/>
      <c r="DB75" s="1275"/>
      <c r="DC75" s="1275"/>
    </row>
    <row r="76" spans="2:107" ht="13.2" x14ac:dyDescent="0.2">
      <c r="B76" s="374"/>
      <c r="G76" s="1283"/>
      <c r="H76" s="1283"/>
      <c r="I76" s="1281"/>
      <c r="J76" s="1281"/>
      <c r="K76" s="1282"/>
      <c r="L76" s="1282"/>
      <c r="M76" s="1282"/>
      <c r="N76" s="1282"/>
      <c r="AM76" s="383"/>
      <c r="AN76" s="1278"/>
      <c r="AO76" s="1278"/>
      <c r="AP76" s="1278"/>
      <c r="AQ76" s="1278"/>
      <c r="AR76" s="1278"/>
      <c r="AS76" s="1278"/>
      <c r="AT76" s="1278"/>
      <c r="AU76" s="1278"/>
      <c r="AV76" s="1278"/>
      <c r="AW76" s="1278"/>
      <c r="AX76" s="1278"/>
      <c r="AY76" s="1278"/>
      <c r="AZ76" s="1278"/>
      <c r="BA76" s="1278"/>
      <c r="BB76" s="1278"/>
      <c r="BC76" s="1278"/>
      <c r="BD76" s="1278"/>
      <c r="BE76" s="1278"/>
      <c r="BF76" s="1278"/>
      <c r="BG76" s="1278"/>
      <c r="BH76" s="1278"/>
      <c r="BI76" s="1278"/>
      <c r="BJ76" s="1278"/>
      <c r="BK76" s="1278"/>
      <c r="BL76" s="1278"/>
      <c r="BM76" s="1278"/>
      <c r="BN76" s="1278"/>
      <c r="BO76" s="1278"/>
      <c r="BP76" s="1275"/>
      <c r="BQ76" s="1275"/>
      <c r="BR76" s="1275"/>
      <c r="BS76" s="1275"/>
      <c r="BT76" s="1275"/>
      <c r="BU76" s="1275"/>
      <c r="BV76" s="1275"/>
      <c r="BW76" s="1275"/>
      <c r="BX76" s="1275"/>
      <c r="BY76" s="1275"/>
      <c r="BZ76" s="1275"/>
      <c r="CA76" s="1275"/>
      <c r="CB76" s="1275"/>
      <c r="CC76" s="1275"/>
      <c r="CD76" s="1275"/>
      <c r="CE76" s="1275"/>
      <c r="CF76" s="1275"/>
      <c r="CG76" s="1275"/>
      <c r="CH76" s="1275"/>
      <c r="CI76" s="1275"/>
      <c r="CJ76" s="1275"/>
      <c r="CK76" s="1275"/>
      <c r="CL76" s="1275"/>
      <c r="CM76" s="1275"/>
      <c r="CN76" s="1275"/>
      <c r="CO76" s="1275"/>
      <c r="CP76" s="1275"/>
      <c r="CQ76" s="1275"/>
      <c r="CR76" s="1275"/>
      <c r="CS76" s="1275"/>
      <c r="CT76" s="1275"/>
      <c r="CU76" s="1275"/>
      <c r="CV76" s="1275"/>
      <c r="CW76" s="1275"/>
      <c r="CX76" s="1275"/>
      <c r="CY76" s="1275"/>
      <c r="CZ76" s="1275"/>
      <c r="DA76" s="1275"/>
      <c r="DB76" s="1275"/>
      <c r="DC76" s="1275"/>
    </row>
    <row r="77" spans="2:107" ht="13.2" x14ac:dyDescent="0.2">
      <c r="B77" s="374"/>
      <c r="G77" s="1281"/>
      <c r="H77" s="1281"/>
      <c r="I77" s="1281"/>
      <c r="J77" s="1281"/>
      <c r="K77" s="1279"/>
      <c r="L77" s="1279"/>
      <c r="M77" s="1279"/>
      <c r="N77" s="1279"/>
      <c r="AN77" s="1280" t="s">
        <v>588</v>
      </c>
      <c r="AO77" s="1280"/>
      <c r="AP77" s="1280"/>
      <c r="AQ77" s="1280"/>
      <c r="AR77" s="1280"/>
      <c r="AS77" s="1280"/>
      <c r="AT77" s="1280"/>
      <c r="AU77" s="1280"/>
      <c r="AV77" s="1280"/>
      <c r="AW77" s="1280"/>
      <c r="AX77" s="1280"/>
      <c r="AY77" s="1280"/>
      <c r="AZ77" s="1280"/>
      <c r="BA77" s="1280"/>
      <c r="BB77" s="1278" t="s">
        <v>586</v>
      </c>
      <c r="BC77" s="1278"/>
      <c r="BD77" s="1278"/>
      <c r="BE77" s="1278"/>
      <c r="BF77" s="1278"/>
      <c r="BG77" s="1278"/>
      <c r="BH77" s="1278"/>
      <c r="BI77" s="1278"/>
      <c r="BJ77" s="1278"/>
      <c r="BK77" s="1278"/>
      <c r="BL77" s="1278"/>
      <c r="BM77" s="1278"/>
      <c r="BN77" s="1278"/>
      <c r="BO77" s="1278"/>
      <c r="BP77" s="1275">
        <v>0</v>
      </c>
      <c r="BQ77" s="1275"/>
      <c r="BR77" s="1275"/>
      <c r="BS77" s="1275"/>
      <c r="BT77" s="1275"/>
      <c r="BU77" s="1275"/>
      <c r="BV77" s="1275"/>
      <c r="BW77" s="1275"/>
      <c r="BX77" s="1275">
        <v>0</v>
      </c>
      <c r="BY77" s="1275"/>
      <c r="BZ77" s="1275"/>
      <c r="CA77" s="1275"/>
      <c r="CB77" s="1275"/>
      <c r="CC77" s="1275"/>
      <c r="CD77" s="1275"/>
      <c r="CE77" s="1275"/>
      <c r="CF77" s="1275">
        <v>0</v>
      </c>
      <c r="CG77" s="1275"/>
      <c r="CH77" s="1275"/>
      <c r="CI77" s="1275"/>
      <c r="CJ77" s="1275"/>
      <c r="CK77" s="1275"/>
      <c r="CL77" s="1275"/>
      <c r="CM77" s="1275"/>
      <c r="CN77" s="1275">
        <v>0</v>
      </c>
      <c r="CO77" s="1275"/>
      <c r="CP77" s="1275"/>
      <c r="CQ77" s="1275"/>
      <c r="CR77" s="1275"/>
      <c r="CS77" s="1275"/>
      <c r="CT77" s="1275"/>
      <c r="CU77" s="1275"/>
      <c r="CV77" s="1275">
        <v>0</v>
      </c>
      <c r="CW77" s="1275"/>
      <c r="CX77" s="1275"/>
      <c r="CY77" s="1275"/>
      <c r="CZ77" s="1275"/>
      <c r="DA77" s="1275"/>
      <c r="DB77" s="1275"/>
      <c r="DC77" s="1275"/>
    </row>
    <row r="78" spans="2:107" ht="13.2" x14ac:dyDescent="0.2">
      <c r="B78" s="374"/>
      <c r="G78" s="1281"/>
      <c r="H78" s="1281"/>
      <c r="I78" s="1281"/>
      <c r="J78" s="1281"/>
      <c r="K78" s="1279"/>
      <c r="L78" s="1279"/>
      <c r="M78" s="1279"/>
      <c r="N78" s="1279"/>
      <c r="AN78" s="1280"/>
      <c r="AO78" s="1280"/>
      <c r="AP78" s="1280"/>
      <c r="AQ78" s="1280"/>
      <c r="AR78" s="1280"/>
      <c r="AS78" s="1280"/>
      <c r="AT78" s="1280"/>
      <c r="AU78" s="1280"/>
      <c r="AV78" s="1280"/>
      <c r="AW78" s="1280"/>
      <c r="AX78" s="1280"/>
      <c r="AY78" s="1280"/>
      <c r="AZ78" s="1280"/>
      <c r="BA78" s="1280"/>
      <c r="BB78" s="1278"/>
      <c r="BC78" s="1278"/>
      <c r="BD78" s="1278"/>
      <c r="BE78" s="1278"/>
      <c r="BF78" s="1278"/>
      <c r="BG78" s="1278"/>
      <c r="BH78" s="1278"/>
      <c r="BI78" s="1278"/>
      <c r="BJ78" s="1278"/>
      <c r="BK78" s="1278"/>
      <c r="BL78" s="1278"/>
      <c r="BM78" s="1278"/>
      <c r="BN78" s="1278"/>
      <c r="BO78" s="1278"/>
      <c r="BP78" s="1275"/>
      <c r="BQ78" s="1275"/>
      <c r="BR78" s="1275"/>
      <c r="BS78" s="1275"/>
      <c r="BT78" s="1275"/>
      <c r="BU78" s="1275"/>
      <c r="BV78" s="1275"/>
      <c r="BW78" s="1275"/>
      <c r="BX78" s="1275"/>
      <c r="BY78" s="1275"/>
      <c r="BZ78" s="1275"/>
      <c r="CA78" s="1275"/>
      <c r="CB78" s="1275"/>
      <c r="CC78" s="1275"/>
      <c r="CD78" s="1275"/>
      <c r="CE78" s="1275"/>
      <c r="CF78" s="1275"/>
      <c r="CG78" s="1275"/>
      <c r="CH78" s="1275"/>
      <c r="CI78" s="1275"/>
      <c r="CJ78" s="1275"/>
      <c r="CK78" s="1275"/>
      <c r="CL78" s="1275"/>
      <c r="CM78" s="1275"/>
      <c r="CN78" s="1275"/>
      <c r="CO78" s="1275"/>
      <c r="CP78" s="1275"/>
      <c r="CQ78" s="1275"/>
      <c r="CR78" s="1275"/>
      <c r="CS78" s="1275"/>
      <c r="CT78" s="1275"/>
      <c r="CU78" s="1275"/>
      <c r="CV78" s="1275"/>
      <c r="CW78" s="1275"/>
      <c r="CX78" s="1275"/>
      <c r="CY78" s="1275"/>
      <c r="CZ78" s="1275"/>
      <c r="DA78" s="1275"/>
      <c r="DB78" s="1275"/>
      <c r="DC78" s="1275"/>
    </row>
    <row r="79" spans="2:107" ht="13.2" x14ac:dyDescent="0.2">
      <c r="B79" s="374"/>
      <c r="G79" s="1281"/>
      <c r="H79" s="1281"/>
      <c r="I79" s="1276"/>
      <c r="J79" s="1276"/>
      <c r="K79" s="1277"/>
      <c r="L79" s="1277"/>
      <c r="M79" s="1277"/>
      <c r="N79" s="1277"/>
      <c r="AN79" s="1280"/>
      <c r="AO79" s="1280"/>
      <c r="AP79" s="1280"/>
      <c r="AQ79" s="1280"/>
      <c r="AR79" s="1280"/>
      <c r="AS79" s="1280"/>
      <c r="AT79" s="1280"/>
      <c r="AU79" s="1280"/>
      <c r="AV79" s="1280"/>
      <c r="AW79" s="1280"/>
      <c r="AX79" s="1280"/>
      <c r="AY79" s="1280"/>
      <c r="AZ79" s="1280"/>
      <c r="BA79" s="1280"/>
      <c r="BB79" s="1278" t="s">
        <v>590</v>
      </c>
      <c r="BC79" s="1278"/>
      <c r="BD79" s="1278"/>
      <c r="BE79" s="1278"/>
      <c r="BF79" s="1278"/>
      <c r="BG79" s="1278"/>
      <c r="BH79" s="1278"/>
      <c r="BI79" s="1278"/>
      <c r="BJ79" s="1278"/>
      <c r="BK79" s="1278"/>
      <c r="BL79" s="1278"/>
      <c r="BM79" s="1278"/>
      <c r="BN79" s="1278"/>
      <c r="BO79" s="1278"/>
      <c r="BP79" s="1275">
        <v>9.1999999999999993</v>
      </c>
      <c r="BQ79" s="1275"/>
      <c r="BR79" s="1275"/>
      <c r="BS79" s="1275"/>
      <c r="BT79" s="1275"/>
      <c r="BU79" s="1275"/>
      <c r="BV79" s="1275"/>
      <c r="BW79" s="1275"/>
      <c r="BX79" s="1275">
        <v>8.1999999999999993</v>
      </c>
      <c r="BY79" s="1275"/>
      <c r="BZ79" s="1275"/>
      <c r="CA79" s="1275"/>
      <c r="CB79" s="1275"/>
      <c r="CC79" s="1275"/>
      <c r="CD79" s="1275"/>
      <c r="CE79" s="1275"/>
      <c r="CF79" s="1275">
        <v>7.8</v>
      </c>
      <c r="CG79" s="1275"/>
      <c r="CH79" s="1275"/>
      <c r="CI79" s="1275"/>
      <c r="CJ79" s="1275"/>
      <c r="CK79" s="1275"/>
      <c r="CL79" s="1275"/>
      <c r="CM79" s="1275"/>
      <c r="CN79" s="1275">
        <v>7.4</v>
      </c>
      <c r="CO79" s="1275"/>
      <c r="CP79" s="1275"/>
      <c r="CQ79" s="1275"/>
      <c r="CR79" s="1275"/>
      <c r="CS79" s="1275"/>
      <c r="CT79" s="1275"/>
      <c r="CU79" s="1275"/>
      <c r="CV79" s="1275">
        <v>7.1</v>
      </c>
      <c r="CW79" s="1275"/>
      <c r="CX79" s="1275"/>
      <c r="CY79" s="1275"/>
      <c r="CZ79" s="1275"/>
      <c r="DA79" s="1275"/>
      <c r="DB79" s="1275"/>
      <c r="DC79" s="1275"/>
    </row>
    <row r="80" spans="2:107" ht="13.2" x14ac:dyDescent="0.2">
      <c r="B80" s="374"/>
      <c r="G80" s="1281"/>
      <c r="H80" s="1281"/>
      <c r="I80" s="1276"/>
      <c r="J80" s="1276"/>
      <c r="K80" s="1277"/>
      <c r="L80" s="1277"/>
      <c r="M80" s="1277"/>
      <c r="N80" s="1277"/>
      <c r="AN80" s="1280"/>
      <c r="AO80" s="1280"/>
      <c r="AP80" s="1280"/>
      <c r="AQ80" s="1280"/>
      <c r="AR80" s="1280"/>
      <c r="AS80" s="1280"/>
      <c r="AT80" s="1280"/>
      <c r="AU80" s="1280"/>
      <c r="AV80" s="1280"/>
      <c r="AW80" s="1280"/>
      <c r="AX80" s="1280"/>
      <c r="AY80" s="1280"/>
      <c r="AZ80" s="1280"/>
      <c r="BA80" s="1280"/>
      <c r="BB80" s="1278"/>
      <c r="BC80" s="1278"/>
      <c r="BD80" s="1278"/>
      <c r="BE80" s="1278"/>
      <c r="BF80" s="1278"/>
      <c r="BG80" s="1278"/>
      <c r="BH80" s="1278"/>
      <c r="BI80" s="1278"/>
      <c r="BJ80" s="1278"/>
      <c r="BK80" s="1278"/>
      <c r="BL80" s="1278"/>
      <c r="BM80" s="1278"/>
      <c r="BN80" s="1278"/>
      <c r="BO80" s="1278"/>
      <c r="BP80" s="1275"/>
      <c r="BQ80" s="1275"/>
      <c r="BR80" s="1275"/>
      <c r="BS80" s="1275"/>
      <c r="BT80" s="1275"/>
      <c r="BU80" s="1275"/>
      <c r="BV80" s="1275"/>
      <c r="BW80" s="1275"/>
      <c r="BX80" s="1275"/>
      <c r="BY80" s="1275"/>
      <c r="BZ80" s="1275"/>
      <c r="CA80" s="1275"/>
      <c r="CB80" s="1275"/>
      <c r="CC80" s="1275"/>
      <c r="CD80" s="1275"/>
      <c r="CE80" s="1275"/>
      <c r="CF80" s="1275"/>
      <c r="CG80" s="1275"/>
      <c r="CH80" s="1275"/>
      <c r="CI80" s="1275"/>
      <c r="CJ80" s="1275"/>
      <c r="CK80" s="1275"/>
      <c r="CL80" s="1275"/>
      <c r="CM80" s="1275"/>
      <c r="CN80" s="1275"/>
      <c r="CO80" s="1275"/>
      <c r="CP80" s="1275"/>
      <c r="CQ80" s="1275"/>
      <c r="CR80" s="1275"/>
      <c r="CS80" s="1275"/>
      <c r="CT80" s="1275"/>
      <c r="CU80" s="1275"/>
      <c r="CV80" s="1275"/>
      <c r="CW80" s="1275"/>
      <c r="CX80" s="1275"/>
      <c r="CY80" s="1275"/>
      <c r="CZ80" s="1275"/>
      <c r="DA80" s="1275"/>
      <c r="DB80" s="1275"/>
      <c r="DC80" s="1275"/>
    </row>
    <row r="81" spans="2:109" ht="13.2" x14ac:dyDescent="0.2">
      <c r="B81" s="374"/>
    </row>
    <row r="82" spans="2:109" ht="16.2" x14ac:dyDescent="0.2">
      <c r="B82" s="374"/>
      <c r="K82" s="401"/>
      <c r="L82" s="401"/>
      <c r="M82" s="401"/>
      <c r="N82" s="401"/>
      <c r="AQ82" s="401"/>
      <c r="AR82" s="401"/>
      <c r="AS82" s="401"/>
      <c r="AT82" s="401"/>
      <c r="BC82" s="401"/>
      <c r="BD82" s="401"/>
      <c r="BE82" s="401"/>
      <c r="BF82" s="401"/>
      <c r="BO82" s="401"/>
      <c r="BP82" s="401"/>
      <c r="BQ82" s="401"/>
      <c r="BR82" s="401"/>
      <c r="CA82" s="401"/>
      <c r="CB82" s="401"/>
      <c r="CC82" s="401"/>
      <c r="CD82" s="401"/>
      <c r="CM82" s="401"/>
      <c r="CN82" s="401"/>
      <c r="CO82" s="401"/>
      <c r="CP82" s="401"/>
      <c r="CY82" s="401"/>
      <c r="CZ82" s="401"/>
      <c r="DA82" s="401"/>
      <c r="DB82" s="401"/>
      <c r="DC82" s="401"/>
    </row>
    <row r="83" spans="2:109" ht="13.2" x14ac:dyDescent="0.2">
      <c r="B83" s="376"/>
      <c r="C83" s="377"/>
      <c r="D83" s="377"/>
      <c r="E83" s="377"/>
      <c r="F83" s="377"/>
      <c r="G83" s="377"/>
      <c r="H83" s="377"/>
      <c r="I83" s="377"/>
      <c r="J83" s="377"/>
      <c r="K83" s="377"/>
      <c r="L83" s="377"/>
      <c r="M83" s="377"/>
      <c r="N83" s="377"/>
      <c r="O83" s="377"/>
      <c r="P83" s="377"/>
      <c r="Q83" s="377"/>
      <c r="R83" s="377"/>
      <c r="S83" s="377"/>
      <c r="T83" s="377"/>
      <c r="U83" s="377"/>
      <c r="V83" s="377"/>
      <c r="W83" s="377"/>
      <c r="X83" s="377"/>
      <c r="Y83" s="377"/>
      <c r="Z83" s="377"/>
      <c r="AA83" s="377"/>
      <c r="AB83" s="377"/>
      <c r="AC83" s="377"/>
      <c r="AD83" s="377"/>
      <c r="AE83" s="377"/>
      <c r="AF83" s="377"/>
      <c r="AG83" s="377"/>
      <c r="AH83" s="377"/>
      <c r="AI83" s="377"/>
      <c r="AJ83" s="377"/>
      <c r="AK83" s="377"/>
      <c r="AL83" s="377"/>
      <c r="AM83" s="377"/>
      <c r="AN83" s="377"/>
      <c r="AO83" s="377"/>
      <c r="AP83" s="377"/>
      <c r="AQ83" s="377"/>
      <c r="AR83" s="377"/>
      <c r="AS83" s="377"/>
      <c r="AT83" s="377"/>
      <c r="AU83" s="377"/>
      <c r="AV83" s="377"/>
      <c r="AW83" s="377"/>
      <c r="AX83" s="377"/>
      <c r="AY83" s="377"/>
      <c r="AZ83" s="377"/>
      <c r="BA83" s="377"/>
      <c r="BB83" s="377"/>
      <c r="BC83" s="377"/>
      <c r="BD83" s="377"/>
      <c r="BE83" s="377"/>
      <c r="BF83" s="377"/>
      <c r="BG83" s="377"/>
      <c r="BH83" s="377"/>
      <c r="BI83" s="377"/>
      <c r="BJ83" s="377"/>
      <c r="BK83" s="377"/>
      <c r="BL83" s="377"/>
      <c r="BM83" s="377"/>
      <c r="BN83" s="377"/>
      <c r="BO83" s="377"/>
      <c r="BP83" s="377"/>
      <c r="BQ83" s="377"/>
      <c r="BR83" s="377"/>
      <c r="BS83" s="377"/>
      <c r="BT83" s="377"/>
      <c r="BU83" s="377"/>
      <c r="BV83" s="377"/>
      <c r="BW83" s="377"/>
      <c r="BX83" s="377"/>
      <c r="BY83" s="377"/>
      <c r="BZ83" s="377"/>
      <c r="CA83" s="377"/>
      <c r="CB83" s="377"/>
      <c r="CC83" s="377"/>
      <c r="CD83" s="377"/>
      <c r="CE83" s="377"/>
      <c r="CF83" s="377"/>
      <c r="CG83" s="377"/>
      <c r="CH83" s="377"/>
      <c r="CI83" s="377"/>
      <c r="CJ83" s="377"/>
      <c r="CK83" s="377"/>
      <c r="CL83" s="377"/>
      <c r="CM83" s="377"/>
      <c r="CN83" s="377"/>
      <c r="CO83" s="377"/>
      <c r="CP83" s="377"/>
      <c r="CQ83" s="377"/>
      <c r="CR83" s="377"/>
      <c r="CS83" s="377"/>
      <c r="CT83" s="377"/>
      <c r="CU83" s="377"/>
      <c r="CV83" s="377"/>
      <c r="CW83" s="377"/>
      <c r="CX83" s="377"/>
      <c r="CY83" s="377"/>
      <c r="CZ83" s="377"/>
      <c r="DA83" s="377"/>
      <c r="DB83" s="377"/>
      <c r="DC83" s="377"/>
      <c r="DD83" s="378"/>
    </row>
    <row r="84" spans="2:109" ht="13.2" x14ac:dyDescent="0.2">
      <c r="DD84" s="367"/>
      <c r="DE84" s="367"/>
    </row>
    <row r="85" spans="2:109" ht="13.2" x14ac:dyDescent="0.2">
      <c r="DD85" s="367"/>
      <c r="DE85" s="367"/>
    </row>
    <row r="86" spans="2:109" ht="13.2" hidden="1" x14ac:dyDescent="0.2">
      <c r="DD86" s="367"/>
      <c r="DE86" s="367"/>
    </row>
    <row r="87" spans="2:109" ht="13.2" hidden="1" x14ac:dyDescent="0.2">
      <c r="K87" s="402"/>
      <c r="AQ87" s="402"/>
      <c r="BC87" s="402"/>
      <c r="BO87" s="402"/>
      <c r="CA87" s="402"/>
      <c r="CM87" s="402"/>
      <c r="CY87" s="402"/>
      <c r="DD87" s="367"/>
      <c r="DE87" s="367"/>
    </row>
    <row r="88" spans="2:109" ht="13.2" hidden="1" x14ac:dyDescent="0.2">
      <c r="DD88" s="367"/>
      <c r="DE88" s="367"/>
    </row>
    <row r="89" spans="2:109" ht="13.2" hidden="1" x14ac:dyDescent="0.2">
      <c r="DD89" s="367"/>
      <c r="DE89" s="367"/>
    </row>
    <row r="90" spans="2:109" ht="13.2" hidden="1" x14ac:dyDescent="0.2">
      <c r="DD90" s="367"/>
      <c r="DE90" s="367"/>
    </row>
    <row r="91" spans="2:109" ht="13.2" hidden="1" x14ac:dyDescent="0.2">
      <c r="DD91" s="367"/>
      <c r="DE91" s="367"/>
    </row>
    <row r="92" spans="2:109" ht="13.5" hidden="1" customHeight="1" x14ac:dyDescent="0.2">
      <c r="DD92" s="367"/>
      <c r="DE92" s="367"/>
    </row>
    <row r="93" spans="2:109" ht="13.5" hidden="1" customHeight="1" x14ac:dyDescent="0.2">
      <c r="DD93" s="367"/>
      <c r="DE93" s="367"/>
    </row>
    <row r="94" spans="2:109" ht="13.5" hidden="1" customHeight="1" x14ac:dyDescent="0.2">
      <c r="DD94" s="367"/>
      <c r="DE94" s="367"/>
    </row>
    <row r="95" spans="2:109" ht="13.5" hidden="1" customHeight="1" x14ac:dyDescent="0.2">
      <c r="DD95" s="367"/>
      <c r="DE95" s="367"/>
    </row>
    <row r="96" spans="2:109" ht="13.5" hidden="1" customHeight="1" x14ac:dyDescent="0.2">
      <c r="DD96" s="367"/>
      <c r="DE96" s="367"/>
    </row>
    <row r="97" spans="108:109" ht="13.5" hidden="1" customHeight="1" x14ac:dyDescent="0.2">
      <c r="DD97" s="367"/>
      <c r="DE97" s="367"/>
    </row>
    <row r="98" spans="108:109" ht="13.5" hidden="1" customHeight="1" x14ac:dyDescent="0.2">
      <c r="DD98" s="367"/>
      <c r="DE98" s="367"/>
    </row>
    <row r="99" spans="108:109" ht="13.5" hidden="1" customHeight="1" x14ac:dyDescent="0.2">
      <c r="DD99" s="367"/>
      <c r="DE99" s="367"/>
    </row>
    <row r="100" spans="108:109" ht="13.5" hidden="1" customHeight="1" x14ac:dyDescent="0.2">
      <c r="DD100" s="367"/>
      <c r="DE100" s="367"/>
    </row>
    <row r="101" spans="108:109" ht="13.5" hidden="1" customHeight="1" x14ac:dyDescent="0.2">
      <c r="DD101" s="367"/>
      <c r="DE101" s="367"/>
    </row>
    <row r="102" spans="108:109" ht="13.5" hidden="1" customHeight="1" x14ac:dyDescent="0.2">
      <c r="DD102" s="367"/>
      <c r="DE102" s="367"/>
    </row>
    <row r="103" spans="108:109" ht="13.5" hidden="1" customHeight="1" x14ac:dyDescent="0.2">
      <c r="DD103" s="367"/>
      <c r="DE103" s="367"/>
    </row>
    <row r="104" spans="108:109" ht="13.5" hidden="1" customHeight="1" x14ac:dyDescent="0.2">
      <c r="DD104" s="367"/>
      <c r="DE104" s="367"/>
    </row>
    <row r="105" spans="108:109" ht="13.5" hidden="1" customHeight="1" x14ac:dyDescent="0.2">
      <c r="DD105" s="367"/>
      <c r="DE105" s="367"/>
    </row>
    <row r="106" spans="108:109" ht="13.5" hidden="1" customHeight="1" x14ac:dyDescent="0.2">
      <c r="DD106" s="367"/>
      <c r="DE106" s="367"/>
    </row>
    <row r="107" spans="108:109" ht="13.5" hidden="1" customHeight="1" x14ac:dyDescent="0.2">
      <c r="DD107" s="367"/>
      <c r="DE107" s="367"/>
    </row>
    <row r="108" spans="108:109" ht="13.5" hidden="1" customHeight="1" x14ac:dyDescent="0.2">
      <c r="DD108" s="367"/>
      <c r="DE108" s="367"/>
    </row>
    <row r="109" spans="108:109" ht="13.5" hidden="1" customHeight="1" x14ac:dyDescent="0.2">
      <c r="DD109" s="367"/>
      <c r="DE109" s="367"/>
    </row>
    <row r="110" spans="108:109" ht="13.5" hidden="1" customHeight="1" x14ac:dyDescent="0.2">
      <c r="DD110" s="367"/>
      <c r="DE110" s="367"/>
    </row>
    <row r="111" spans="108:109" ht="13.5" hidden="1" customHeight="1" x14ac:dyDescent="0.2">
      <c r="DD111" s="367"/>
      <c r="DE111" s="367"/>
    </row>
    <row r="112" spans="108:109" ht="13.5" hidden="1" customHeight="1" x14ac:dyDescent="0.2">
      <c r="DD112" s="367"/>
      <c r="DE112" s="367"/>
    </row>
    <row r="113" spans="108:109" ht="13.5" hidden="1" customHeight="1" x14ac:dyDescent="0.2">
      <c r="DD113" s="367"/>
      <c r="DE113" s="367"/>
    </row>
    <row r="114" spans="108:109" ht="13.5" hidden="1" customHeight="1" x14ac:dyDescent="0.2">
      <c r="DD114" s="367"/>
      <c r="DE114" s="367"/>
    </row>
    <row r="115" spans="108:109" ht="13.5" hidden="1" customHeight="1" x14ac:dyDescent="0.2">
      <c r="DD115" s="367"/>
      <c r="DE115" s="367"/>
    </row>
    <row r="116" spans="108:109" ht="13.5" hidden="1" customHeight="1" x14ac:dyDescent="0.2">
      <c r="DD116" s="367"/>
      <c r="DE116" s="367"/>
    </row>
    <row r="117" spans="108:109" ht="13.5" hidden="1" customHeight="1" x14ac:dyDescent="0.2">
      <c r="DD117" s="367"/>
      <c r="DE117" s="367"/>
    </row>
    <row r="118" spans="108:109" ht="13.5" hidden="1" customHeight="1" x14ac:dyDescent="0.2">
      <c r="DD118" s="367"/>
      <c r="DE118" s="367"/>
    </row>
    <row r="119" spans="108:109" ht="13.5" hidden="1" customHeight="1" x14ac:dyDescent="0.2">
      <c r="DD119" s="367"/>
      <c r="DE119" s="367"/>
    </row>
    <row r="120" spans="108:109" ht="13.5" hidden="1" customHeight="1" x14ac:dyDescent="0.2">
      <c r="DD120" s="367"/>
      <c r="DE120" s="367"/>
    </row>
    <row r="121" spans="108:109" ht="13.5" hidden="1" customHeight="1" x14ac:dyDescent="0.2">
      <c r="DD121" s="367"/>
      <c r="DE121" s="367"/>
    </row>
    <row r="122" spans="108:109" ht="13.5" hidden="1" customHeight="1" x14ac:dyDescent="0.2">
      <c r="DD122" s="367"/>
      <c r="DE122" s="367"/>
    </row>
    <row r="123" spans="108:109" ht="13.5" hidden="1" customHeight="1" x14ac:dyDescent="0.2">
      <c r="DD123" s="367"/>
      <c r="DE123" s="367"/>
    </row>
    <row r="124" spans="108:109" ht="13.5" hidden="1" customHeight="1" x14ac:dyDescent="0.2">
      <c r="DD124" s="367"/>
      <c r="DE124" s="367"/>
    </row>
    <row r="125" spans="108:109" ht="13.5" hidden="1" customHeight="1" x14ac:dyDescent="0.2">
      <c r="DD125" s="367"/>
      <c r="DE125" s="367"/>
    </row>
    <row r="126" spans="108:109" ht="13.5" hidden="1" customHeight="1" x14ac:dyDescent="0.2">
      <c r="DD126" s="367"/>
      <c r="DE126" s="367"/>
    </row>
    <row r="127" spans="108:109" ht="13.5" hidden="1" customHeight="1" x14ac:dyDescent="0.2">
      <c r="DD127" s="367"/>
      <c r="DE127" s="367"/>
    </row>
    <row r="128" spans="108:109" ht="13.5" hidden="1" customHeight="1" x14ac:dyDescent="0.2">
      <c r="DD128" s="367"/>
      <c r="DE128" s="367"/>
    </row>
    <row r="129" spans="108:109" ht="13.5" hidden="1" customHeight="1" x14ac:dyDescent="0.2">
      <c r="DD129" s="367"/>
      <c r="DE129" s="367"/>
    </row>
    <row r="130" spans="108:109" ht="13.5" hidden="1" customHeight="1" x14ac:dyDescent="0.2">
      <c r="DD130" s="367"/>
      <c r="DE130" s="367"/>
    </row>
    <row r="131" spans="108:109" ht="13.5" hidden="1" customHeight="1" x14ac:dyDescent="0.2">
      <c r="DD131" s="367"/>
      <c r="DE131" s="367"/>
    </row>
    <row r="132" spans="108:109" ht="13.5" hidden="1" customHeight="1" x14ac:dyDescent="0.2">
      <c r="DD132" s="367"/>
      <c r="DE132" s="367"/>
    </row>
    <row r="133" spans="108:109" ht="13.5" hidden="1" customHeight="1" x14ac:dyDescent="0.2">
      <c r="DD133" s="367"/>
      <c r="DE133" s="367"/>
    </row>
    <row r="134" spans="108:109" ht="13.5" hidden="1" customHeight="1" x14ac:dyDescent="0.2">
      <c r="DD134" s="367"/>
      <c r="DE134" s="367"/>
    </row>
    <row r="135" spans="108:109" ht="13.5" hidden="1" customHeight="1" x14ac:dyDescent="0.2">
      <c r="DD135" s="367"/>
      <c r="DE135" s="367"/>
    </row>
    <row r="136" spans="108:109" ht="13.5" hidden="1" customHeight="1" x14ac:dyDescent="0.2">
      <c r="DD136" s="367"/>
      <c r="DE136" s="367"/>
    </row>
    <row r="137" spans="108:109" ht="13.5" hidden="1" customHeight="1" x14ac:dyDescent="0.2">
      <c r="DD137" s="367"/>
      <c r="DE137" s="367"/>
    </row>
    <row r="138" spans="108:109" ht="13.5" hidden="1" customHeight="1" x14ac:dyDescent="0.2">
      <c r="DD138" s="367"/>
      <c r="DE138" s="367"/>
    </row>
    <row r="139" spans="108:109" ht="13.5" hidden="1" customHeight="1" x14ac:dyDescent="0.2">
      <c r="DD139" s="367"/>
      <c r="DE139" s="367"/>
    </row>
    <row r="140" spans="108:109" ht="13.5" hidden="1" customHeight="1" x14ac:dyDescent="0.2">
      <c r="DD140" s="367"/>
      <c r="DE140" s="367"/>
    </row>
    <row r="141" spans="108:109" ht="13.5" hidden="1" customHeight="1" x14ac:dyDescent="0.2">
      <c r="DD141" s="367"/>
      <c r="DE141" s="367"/>
    </row>
    <row r="142" spans="108:109" ht="13.5" hidden="1" customHeight="1" x14ac:dyDescent="0.2">
      <c r="DD142" s="367"/>
      <c r="DE142" s="367"/>
    </row>
    <row r="143" spans="108:109" ht="13.5" hidden="1" customHeight="1" x14ac:dyDescent="0.2">
      <c r="DD143" s="367"/>
      <c r="DE143" s="367"/>
    </row>
    <row r="144" spans="108:109" ht="13.5" hidden="1" customHeight="1" x14ac:dyDescent="0.2">
      <c r="DD144" s="367"/>
      <c r="DE144" s="367"/>
    </row>
    <row r="145" spans="108:109" ht="13.5" hidden="1" customHeight="1" x14ac:dyDescent="0.2">
      <c r="DD145" s="367"/>
      <c r="DE145" s="367"/>
    </row>
    <row r="146" spans="108:109" ht="13.5" hidden="1" customHeight="1" x14ac:dyDescent="0.2">
      <c r="DD146" s="367"/>
      <c r="DE146" s="367"/>
    </row>
    <row r="147" spans="108:109" ht="13.5" hidden="1" customHeight="1" x14ac:dyDescent="0.2">
      <c r="DD147" s="367"/>
      <c r="DE147" s="367"/>
    </row>
    <row r="148" spans="108:109" ht="13.5" hidden="1" customHeight="1" x14ac:dyDescent="0.2">
      <c r="DD148" s="367"/>
      <c r="DE148" s="367"/>
    </row>
    <row r="149" spans="108:109" ht="13.5" hidden="1" customHeight="1" x14ac:dyDescent="0.2">
      <c r="DD149" s="367"/>
      <c r="DE149" s="367"/>
    </row>
    <row r="150" spans="108:109" ht="13.5" hidden="1" customHeight="1" x14ac:dyDescent="0.2">
      <c r="DD150" s="367"/>
      <c r="DE150" s="367"/>
    </row>
    <row r="151" spans="108:109" ht="13.5" hidden="1" customHeight="1" x14ac:dyDescent="0.2">
      <c r="DD151" s="367"/>
      <c r="DE151" s="367"/>
    </row>
    <row r="152" spans="108:109" ht="13.5" hidden="1" customHeight="1" x14ac:dyDescent="0.2">
      <c r="DD152" s="367"/>
      <c r="DE152" s="367"/>
    </row>
    <row r="153" spans="108:109" ht="13.5" hidden="1" customHeight="1" x14ac:dyDescent="0.2">
      <c r="DD153" s="367"/>
      <c r="DE153" s="367"/>
    </row>
    <row r="154" spans="108:109" ht="13.5" hidden="1" customHeight="1" x14ac:dyDescent="0.2">
      <c r="DD154" s="367"/>
      <c r="DE154" s="367"/>
    </row>
    <row r="155" spans="108:109" ht="13.5" hidden="1" customHeight="1" x14ac:dyDescent="0.2">
      <c r="DD155" s="367"/>
      <c r="DE155" s="367"/>
    </row>
    <row r="156" spans="108:109" ht="13.5" hidden="1" customHeight="1" x14ac:dyDescent="0.2">
      <c r="DD156" s="367"/>
      <c r="DE156" s="367"/>
    </row>
    <row r="157" spans="108:109" ht="13.5" hidden="1" customHeight="1" x14ac:dyDescent="0.2">
      <c r="DD157" s="367"/>
      <c r="DE157" s="367"/>
    </row>
    <row r="158" spans="108:109" ht="13.5" hidden="1" customHeight="1" x14ac:dyDescent="0.2">
      <c r="DD158" s="367"/>
      <c r="DE158" s="367"/>
    </row>
    <row r="159" spans="108:109" ht="13.5" hidden="1" customHeight="1" x14ac:dyDescent="0.2">
      <c r="DD159" s="367"/>
      <c r="DE159" s="367"/>
    </row>
    <row r="160" spans="108:109" ht="13.5" hidden="1" customHeight="1" x14ac:dyDescent="0.2">
      <c r="DD160" s="367"/>
      <c r="DE160" s="36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SHIPzmRShaw1/Y7jWdWi1Tx3B/BnMhtpMbrF8aHPl8WC9+pAYAvs6ooXOxq8arHTe9h+w6g4vcSu2YjEpGTCfQ==" saltValue="bgCL1KGX00ZxY5o38mZDzQ=="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0"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79498-E161-437E-A0FD-A7D2303232AF}">
  <sheetPr>
    <pageSetUpPr fitToPage="1"/>
  </sheetPr>
  <dimension ref="A1:DR135"/>
  <sheetViews>
    <sheetView showGridLines="0" topLeftCell="A103" zoomScaleNormal="100" zoomScaleSheetLayoutView="70" workbookViewId="0">
      <selection activeCell="C61" sqref="C61:E61"/>
    </sheetView>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491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llWxJr+f96JnP6QPWMB2iGLlvFuzoloBmbycQFXm2MevpLJOTSFC92VP97HnoDTkU/rijddXyCGEnsb5BXevlg==" saltValue="zyTjutqIHJ72QOLwOSNnOg=="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875E64-80C1-47EF-8179-077A641DDD49}">
  <sheetPr>
    <pageSetUpPr fitToPage="1"/>
  </sheetPr>
  <dimension ref="A1:DR135"/>
  <sheetViews>
    <sheetView showGridLines="0" topLeftCell="AM109" zoomScaleNormal="100" zoomScaleSheetLayoutView="55" workbookViewId="0">
      <selection activeCell="C61" sqref="C61:E61"/>
    </sheetView>
  </sheetViews>
  <sheetFormatPr defaultColWidth="0" defaultRowHeight="13.5" customHeight="1" zeroHeight="1" x14ac:dyDescent="0.2"/>
  <cols>
    <col min="1" max="34" width="2.44140625" style="271" customWidth="1"/>
    <col min="35" max="122" width="2.44140625" style="270" customWidth="1"/>
    <col min="123" max="16384" width="2.44140625" style="270" hidden="1"/>
  </cols>
  <sheetData>
    <row r="1" spans="2:34"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row>
    <row r="2" spans="2:34" ht="13.2" x14ac:dyDescent="0.2">
      <c r="S2" s="270"/>
      <c r="AH2" s="270"/>
    </row>
    <row r="3" spans="2:34"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row>
    <row r="4" spans="2:34" ht="13.2" x14ac:dyDescent="0.2"/>
    <row r="5" spans="2:34" ht="13.2" x14ac:dyDescent="0.2"/>
    <row r="6" spans="2:34" ht="13.2" x14ac:dyDescent="0.2"/>
    <row r="7" spans="2:34" ht="13.2" x14ac:dyDescent="0.2"/>
    <row r="8" spans="2:34" ht="13.2" x14ac:dyDescent="0.2"/>
    <row r="9" spans="2:34" ht="13.2" x14ac:dyDescent="0.2">
      <c r="AH9" s="27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70"/>
    </row>
    <row r="18" spans="12:34" ht="13.2" x14ac:dyDescent="0.2"/>
    <row r="19" spans="12:34" ht="13.2" x14ac:dyDescent="0.2"/>
    <row r="20" spans="12:34" ht="13.2" x14ac:dyDescent="0.2">
      <c r="AH20" s="270"/>
    </row>
    <row r="21" spans="12:34" ht="13.2" x14ac:dyDescent="0.2">
      <c r="AH21" s="270"/>
    </row>
    <row r="22" spans="12:34" ht="13.2" x14ac:dyDescent="0.2"/>
    <row r="23" spans="12:34" ht="13.2" x14ac:dyDescent="0.2"/>
    <row r="24" spans="12:34" ht="13.2" x14ac:dyDescent="0.2">
      <c r="Q24" s="270"/>
    </row>
    <row r="25" spans="12:34" ht="13.2" x14ac:dyDescent="0.2"/>
    <row r="26" spans="12:34" ht="13.2" x14ac:dyDescent="0.2"/>
    <row r="27" spans="12:34" ht="13.2" x14ac:dyDescent="0.2"/>
    <row r="28" spans="12:34" ht="13.2" x14ac:dyDescent="0.2">
      <c r="O28" s="270"/>
      <c r="T28" s="270"/>
      <c r="AH28" s="270"/>
    </row>
    <row r="29" spans="12:34" ht="13.2" x14ac:dyDescent="0.2"/>
    <row r="30" spans="12:34" ht="13.2" x14ac:dyDescent="0.2"/>
    <row r="31" spans="12:34" ht="13.2" x14ac:dyDescent="0.2">
      <c r="Q31" s="270"/>
    </row>
    <row r="32" spans="12:34" ht="13.2" x14ac:dyDescent="0.2">
      <c r="L32" s="270"/>
    </row>
    <row r="33" spans="2:34" ht="13.2" x14ac:dyDescent="0.2">
      <c r="C33" s="270"/>
      <c r="E33" s="270"/>
      <c r="G33" s="270"/>
      <c r="I33" s="270"/>
      <c r="X33" s="270"/>
    </row>
    <row r="34" spans="2:34" ht="13.2" x14ac:dyDescent="0.2">
      <c r="B34" s="270"/>
      <c r="P34" s="270"/>
      <c r="R34" s="270"/>
      <c r="T34" s="270"/>
    </row>
    <row r="35" spans="2:34" ht="13.2" x14ac:dyDescent="0.2">
      <c r="D35" s="270"/>
      <c r="W35" s="270"/>
      <c r="AC35" s="270"/>
      <c r="AD35" s="270"/>
      <c r="AE35" s="270"/>
      <c r="AF35" s="270"/>
      <c r="AG35" s="270"/>
      <c r="AH35" s="270"/>
    </row>
    <row r="36" spans="2:34" ht="13.2" x14ac:dyDescent="0.2">
      <c r="H36" s="270"/>
      <c r="J36" s="270"/>
      <c r="K36" s="270"/>
      <c r="M36" s="270"/>
      <c r="Y36" s="270"/>
      <c r="Z36" s="270"/>
      <c r="AA36" s="270"/>
      <c r="AB36" s="270"/>
      <c r="AC36" s="270"/>
      <c r="AD36" s="270"/>
      <c r="AE36" s="270"/>
      <c r="AF36" s="270"/>
      <c r="AG36" s="270"/>
      <c r="AH36" s="270"/>
    </row>
    <row r="37" spans="2:34" ht="13.2" x14ac:dyDescent="0.2">
      <c r="AH37" s="270"/>
    </row>
    <row r="38" spans="2:34" ht="13.2" x14ac:dyDescent="0.2">
      <c r="AG38" s="270"/>
      <c r="AH38" s="270"/>
    </row>
    <row r="39" spans="2:34" ht="13.2" x14ac:dyDescent="0.2"/>
    <row r="40" spans="2:34" ht="13.2" x14ac:dyDescent="0.2">
      <c r="X40" s="270"/>
    </row>
    <row r="41" spans="2:34" ht="13.2" x14ac:dyDescent="0.2">
      <c r="R41" s="270"/>
    </row>
    <row r="42" spans="2:34" ht="13.2" x14ac:dyDescent="0.2">
      <c r="W42" s="270"/>
    </row>
    <row r="43" spans="2:34" ht="13.2" x14ac:dyDescent="0.2">
      <c r="Y43" s="270"/>
      <c r="Z43" s="270"/>
      <c r="AA43" s="270"/>
      <c r="AB43" s="270"/>
      <c r="AC43" s="270"/>
      <c r="AD43" s="270"/>
      <c r="AE43" s="270"/>
      <c r="AF43" s="270"/>
      <c r="AG43" s="270"/>
      <c r="AH43" s="270"/>
    </row>
    <row r="44" spans="2:34" ht="13.2" x14ac:dyDescent="0.2">
      <c r="AH44" s="270"/>
    </row>
    <row r="45" spans="2:34" ht="13.2" x14ac:dyDescent="0.2">
      <c r="X45" s="270"/>
    </row>
    <row r="46" spans="2:34" ht="13.2" x14ac:dyDescent="0.2"/>
    <row r="47" spans="2:34" ht="13.2" x14ac:dyDescent="0.2"/>
    <row r="48" spans="2:34" ht="13.2" x14ac:dyDescent="0.2">
      <c r="W48" s="270"/>
      <c r="Y48" s="270"/>
      <c r="Z48" s="270"/>
      <c r="AA48" s="270"/>
      <c r="AB48" s="270"/>
      <c r="AC48" s="270"/>
      <c r="AD48" s="270"/>
      <c r="AE48" s="270"/>
      <c r="AF48" s="270"/>
      <c r="AG48" s="270"/>
      <c r="AH48" s="270"/>
    </row>
    <row r="49" spans="28:34" ht="13.2" x14ac:dyDescent="0.2"/>
    <row r="50" spans="28:34" ht="13.2" x14ac:dyDescent="0.2">
      <c r="AE50" s="270"/>
      <c r="AF50" s="270"/>
      <c r="AG50" s="270"/>
      <c r="AH50" s="270"/>
    </row>
    <row r="51" spans="28:34" ht="13.2" x14ac:dyDescent="0.2">
      <c r="AC51" s="270"/>
      <c r="AD51" s="270"/>
      <c r="AE51" s="270"/>
      <c r="AF51" s="270"/>
      <c r="AG51" s="270"/>
      <c r="AH51" s="270"/>
    </row>
    <row r="52" spans="28:34" ht="13.2" x14ac:dyDescent="0.2"/>
    <row r="53" spans="28:34" ht="13.2" x14ac:dyDescent="0.2">
      <c r="AF53" s="270"/>
      <c r="AG53" s="270"/>
      <c r="AH53" s="270"/>
    </row>
    <row r="54" spans="28:34" ht="13.2" x14ac:dyDescent="0.2">
      <c r="AH54" s="270"/>
    </row>
    <row r="55" spans="28:34" ht="13.2" x14ac:dyDescent="0.2"/>
    <row r="56" spans="28:34" ht="13.2" x14ac:dyDescent="0.2">
      <c r="AB56" s="270"/>
      <c r="AC56" s="270"/>
      <c r="AD56" s="270"/>
      <c r="AE56" s="270"/>
      <c r="AF56" s="270"/>
      <c r="AG56" s="270"/>
      <c r="AH56" s="270"/>
    </row>
    <row r="57" spans="28:34" ht="13.2" x14ac:dyDescent="0.2">
      <c r="AH57" s="270"/>
    </row>
    <row r="58" spans="28:34" ht="13.2" x14ac:dyDescent="0.2">
      <c r="AH58" s="270"/>
    </row>
    <row r="59" spans="28:34" ht="13.2" x14ac:dyDescent="0.2">
      <c r="AG59" s="270"/>
      <c r="AH59" s="270"/>
    </row>
    <row r="60" spans="28:34" ht="13.2" x14ac:dyDescent="0.2"/>
    <row r="61" spans="28:34" ht="13.2" x14ac:dyDescent="0.2"/>
    <row r="62" spans="28:34" ht="13.2" x14ac:dyDescent="0.2"/>
    <row r="63" spans="28:34" ht="13.2" x14ac:dyDescent="0.2">
      <c r="AH63" s="270"/>
    </row>
    <row r="64" spans="28:34" ht="13.2" x14ac:dyDescent="0.2">
      <c r="AG64" s="270"/>
      <c r="AH64" s="270"/>
    </row>
    <row r="65" spans="28:34" ht="13.2" x14ac:dyDescent="0.2"/>
    <row r="66" spans="28:34" ht="13.2" x14ac:dyDescent="0.2"/>
    <row r="67" spans="28:34" ht="13.2" x14ac:dyDescent="0.2"/>
    <row r="68" spans="28:34" ht="13.2" x14ac:dyDescent="0.2">
      <c r="AB68" s="270"/>
      <c r="AC68" s="270"/>
      <c r="AD68" s="270"/>
      <c r="AE68" s="270"/>
      <c r="AF68" s="270"/>
      <c r="AG68" s="270"/>
      <c r="AH68" s="270"/>
    </row>
    <row r="69" spans="28:34" ht="13.2" x14ac:dyDescent="0.2">
      <c r="AF69" s="270"/>
      <c r="AG69" s="270"/>
      <c r="AH69" s="270"/>
    </row>
    <row r="70" spans="28:34" ht="13.2" x14ac:dyDescent="0.2"/>
    <row r="71" spans="28:34" ht="13.2" x14ac:dyDescent="0.2"/>
    <row r="72" spans="28:34" ht="13.2" x14ac:dyDescent="0.2"/>
    <row r="73" spans="28:34" ht="13.2" x14ac:dyDescent="0.2"/>
    <row r="74" spans="28:34" ht="13.2" x14ac:dyDescent="0.2"/>
    <row r="75" spans="28:34" ht="13.2" x14ac:dyDescent="0.2">
      <c r="AH75" s="270"/>
    </row>
    <row r="76" spans="28:34" ht="13.2" x14ac:dyDescent="0.2">
      <c r="AF76" s="270"/>
      <c r="AG76" s="270"/>
      <c r="AH76" s="270"/>
    </row>
    <row r="77" spans="28:34" ht="13.2" x14ac:dyDescent="0.2">
      <c r="AG77" s="270"/>
      <c r="AH77" s="270"/>
    </row>
    <row r="78" spans="28:34" ht="13.2" x14ac:dyDescent="0.2"/>
    <row r="79" spans="28:34" ht="13.2" x14ac:dyDescent="0.2"/>
    <row r="80" spans="28:34" ht="13.2" x14ac:dyDescent="0.2"/>
    <row r="81" spans="25:34" ht="13.2" x14ac:dyDescent="0.2"/>
    <row r="82" spans="25:34" ht="13.2" x14ac:dyDescent="0.2">
      <c r="Y82" s="270"/>
    </row>
    <row r="83" spans="25:34" ht="13.2" x14ac:dyDescent="0.2">
      <c r="Y83" s="270"/>
      <c r="Z83" s="270"/>
      <c r="AA83" s="270"/>
      <c r="AB83" s="270"/>
      <c r="AC83" s="270"/>
      <c r="AD83" s="270"/>
      <c r="AE83" s="270"/>
      <c r="AF83" s="270"/>
      <c r="AG83" s="270"/>
      <c r="AH83" s="270"/>
    </row>
    <row r="84" spans="25:34" ht="13.2" x14ac:dyDescent="0.2"/>
    <row r="85" spans="25:34" ht="13.2" x14ac:dyDescent="0.2"/>
    <row r="86" spans="25:34" ht="13.2" x14ac:dyDescent="0.2"/>
    <row r="87" spans="25:34" ht="13.2" x14ac:dyDescent="0.2"/>
    <row r="88" spans="25:34" ht="13.2" x14ac:dyDescent="0.2">
      <c r="AH88" s="27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70"/>
      <c r="AG94" s="270"/>
      <c r="AH94" s="270"/>
    </row>
    <row r="95" spans="25:34" ht="13.5" customHeight="1" x14ac:dyDescent="0.2">
      <c r="AH95" s="27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70"/>
    </row>
    <row r="102" spans="33:34" ht="13.5" customHeight="1" x14ac:dyDescent="0.2"/>
    <row r="103" spans="33:34" ht="13.5" customHeight="1" x14ac:dyDescent="0.2"/>
    <row r="104" spans="33:34" ht="13.5" customHeight="1" x14ac:dyDescent="0.2">
      <c r="AG104" s="270"/>
      <c r="AH104" s="27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70"/>
    </row>
    <row r="117" spans="34:122" ht="13.5" customHeight="1" x14ac:dyDescent="0.2"/>
    <row r="118" spans="34:122" ht="13.5" customHeight="1" x14ac:dyDescent="0.2"/>
    <row r="119" spans="34:122" ht="13.5" customHeight="1" x14ac:dyDescent="0.2"/>
    <row r="120" spans="34:122" ht="13.5" customHeight="1" x14ac:dyDescent="0.2">
      <c r="AH120" s="270"/>
    </row>
    <row r="121" spans="34:122" ht="13.5" customHeight="1" x14ac:dyDescent="0.2">
      <c r="AH121" s="270"/>
    </row>
    <row r="122" spans="34:122" ht="13.5" customHeight="1" x14ac:dyDescent="0.2"/>
    <row r="123" spans="34:122" ht="13.5" customHeight="1" x14ac:dyDescent="0.2"/>
    <row r="124" spans="34:122" ht="13.5" customHeight="1" x14ac:dyDescent="0.2"/>
    <row r="125" spans="34:122" ht="13.5" customHeight="1" x14ac:dyDescent="0.2">
      <c r="DR125" s="270" t="s">
        <v>491</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t74i8itKLHAm4IoY7AYWy9SIJU+av3JFlJ4ZwKsnXv5Nt0cYeokpByzE8BRXPSGRFwWDwTfTTR5QQ9OxKZoQ8A==" saltValue="Gcb+cMe1dSScT9atz2xq1Q==" spinCount="100000"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29" customWidth="1"/>
    <col min="2" max="8" width="13.33203125" style="129" customWidth="1"/>
    <col min="9" max="16384" width="11.109375" style="129"/>
  </cols>
  <sheetData>
    <row r="1" spans="1:8" x14ac:dyDescent="0.2">
      <c r="A1" s="123"/>
      <c r="B1" s="124"/>
      <c r="C1" s="125"/>
      <c r="D1" s="126"/>
      <c r="E1" s="127"/>
      <c r="F1" s="127"/>
      <c r="G1" s="127"/>
      <c r="H1" s="128"/>
    </row>
    <row r="2" spans="1:8" x14ac:dyDescent="0.2">
      <c r="A2" s="130"/>
      <c r="B2" s="131"/>
      <c r="C2" s="132"/>
      <c r="D2" s="133" t="s">
        <v>46</v>
      </c>
      <c r="E2" s="134"/>
      <c r="F2" s="135" t="s">
        <v>543</v>
      </c>
      <c r="G2" s="136"/>
      <c r="H2" s="137"/>
    </row>
    <row r="3" spans="1:8" x14ac:dyDescent="0.2">
      <c r="A3" s="133" t="s">
        <v>536</v>
      </c>
      <c r="B3" s="138"/>
      <c r="C3" s="139"/>
      <c r="D3" s="140">
        <v>120629</v>
      </c>
      <c r="E3" s="141"/>
      <c r="F3" s="142">
        <v>316331</v>
      </c>
      <c r="G3" s="143"/>
      <c r="H3" s="144"/>
    </row>
    <row r="4" spans="1:8" x14ac:dyDescent="0.2">
      <c r="A4" s="145"/>
      <c r="B4" s="146"/>
      <c r="C4" s="147"/>
      <c r="D4" s="148">
        <v>72218</v>
      </c>
      <c r="E4" s="149"/>
      <c r="F4" s="150">
        <v>106387</v>
      </c>
      <c r="G4" s="151"/>
      <c r="H4" s="152"/>
    </row>
    <row r="5" spans="1:8" x14ac:dyDescent="0.2">
      <c r="A5" s="133" t="s">
        <v>538</v>
      </c>
      <c r="B5" s="138"/>
      <c r="C5" s="139"/>
      <c r="D5" s="140">
        <v>105508</v>
      </c>
      <c r="E5" s="141"/>
      <c r="F5" s="142">
        <v>333013</v>
      </c>
      <c r="G5" s="143"/>
      <c r="H5" s="144"/>
    </row>
    <row r="6" spans="1:8" x14ac:dyDescent="0.2">
      <c r="A6" s="145"/>
      <c r="B6" s="146"/>
      <c r="C6" s="147"/>
      <c r="D6" s="148">
        <v>65323</v>
      </c>
      <c r="E6" s="149"/>
      <c r="F6" s="150">
        <v>126732</v>
      </c>
      <c r="G6" s="151"/>
      <c r="H6" s="152"/>
    </row>
    <row r="7" spans="1:8" x14ac:dyDescent="0.2">
      <c r="A7" s="133" t="s">
        <v>539</v>
      </c>
      <c r="B7" s="138"/>
      <c r="C7" s="139"/>
      <c r="D7" s="140">
        <v>142763</v>
      </c>
      <c r="E7" s="141"/>
      <c r="F7" s="142">
        <v>280458</v>
      </c>
      <c r="G7" s="143"/>
      <c r="H7" s="144"/>
    </row>
    <row r="8" spans="1:8" x14ac:dyDescent="0.2">
      <c r="A8" s="145"/>
      <c r="B8" s="146"/>
      <c r="C8" s="147"/>
      <c r="D8" s="148">
        <v>97608</v>
      </c>
      <c r="E8" s="149"/>
      <c r="F8" s="150">
        <v>127286</v>
      </c>
      <c r="G8" s="151"/>
      <c r="H8" s="152"/>
    </row>
    <row r="9" spans="1:8" x14ac:dyDescent="0.2">
      <c r="A9" s="133" t="s">
        <v>540</v>
      </c>
      <c r="B9" s="138"/>
      <c r="C9" s="139"/>
      <c r="D9" s="140">
        <v>190724</v>
      </c>
      <c r="E9" s="141"/>
      <c r="F9" s="142">
        <v>291945</v>
      </c>
      <c r="G9" s="143"/>
      <c r="H9" s="144"/>
    </row>
    <row r="10" spans="1:8" x14ac:dyDescent="0.2">
      <c r="A10" s="145"/>
      <c r="B10" s="146"/>
      <c r="C10" s="147"/>
      <c r="D10" s="148">
        <v>139819</v>
      </c>
      <c r="E10" s="149"/>
      <c r="F10" s="150">
        <v>127651</v>
      </c>
      <c r="G10" s="151"/>
      <c r="H10" s="152"/>
    </row>
    <row r="11" spans="1:8" x14ac:dyDescent="0.2">
      <c r="A11" s="133" t="s">
        <v>541</v>
      </c>
      <c r="B11" s="138"/>
      <c r="C11" s="139"/>
      <c r="D11" s="140">
        <v>138931</v>
      </c>
      <c r="E11" s="141"/>
      <c r="F11" s="142">
        <v>291173</v>
      </c>
      <c r="G11" s="143"/>
      <c r="H11" s="144"/>
    </row>
    <row r="12" spans="1:8" x14ac:dyDescent="0.2">
      <c r="A12" s="145"/>
      <c r="B12" s="146"/>
      <c r="C12" s="153"/>
      <c r="D12" s="148">
        <v>75997</v>
      </c>
      <c r="E12" s="149"/>
      <c r="F12" s="150">
        <v>119071</v>
      </c>
      <c r="G12" s="151"/>
      <c r="H12" s="152"/>
    </row>
    <row r="13" spans="1:8" x14ac:dyDescent="0.2">
      <c r="A13" s="133"/>
      <c r="B13" s="138"/>
      <c r="C13" s="154"/>
      <c r="D13" s="155">
        <v>139711</v>
      </c>
      <c r="E13" s="156"/>
      <c r="F13" s="157">
        <v>302584</v>
      </c>
      <c r="G13" s="158"/>
      <c r="H13" s="144"/>
    </row>
    <row r="14" spans="1:8" x14ac:dyDescent="0.2">
      <c r="A14" s="145"/>
      <c r="B14" s="146"/>
      <c r="C14" s="147"/>
      <c r="D14" s="148">
        <v>90193</v>
      </c>
      <c r="E14" s="149"/>
      <c r="F14" s="150">
        <v>121425</v>
      </c>
      <c r="G14" s="151"/>
      <c r="H14" s="152"/>
    </row>
    <row r="17" spans="1:11" x14ac:dyDescent="0.2">
      <c r="A17" s="129" t="s">
        <v>47</v>
      </c>
    </row>
    <row r="18" spans="1:11" x14ac:dyDescent="0.2">
      <c r="A18" s="159"/>
      <c r="B18" s="159" t="str">
        <f>実質収支比率等に係る経年分析!F$46</f>
        <v>H25</v>
      </c>
      <c r="C18" s="159" t="str">
        <f>実質収支比率等に係る経年分析!G$46</f>
        <v>H26</v>
      </c>
      <c r="D18" s="159" t="str">
        <f>実質収支比率等に係る経年分析!H$46</f>
        <v>H27</v>
      </c>
      <c r="E18" s="159" t="str">
        <f>実質収支比率等に係る経年分析!I$46</f>
        <v>H28</v>
      </c>
      <c r="F18" s="159" t="str">
        <f>実質収支比率等に係る経年分析!J$46</f>
        <v>H29</v>
      </c>
    </row>
    <row r="19" spans="1:11" x14ac:dyDescent="0.2">
      <c r="A19" s="159" t="s">
        <v>48</v>
      </c>
      <c r="B19" s="159">
        <f>ROUND(VALUE(SUBSTITUTE(実質収支比率等に係る経年分析!F$48,"▲","-")),2)</f>
        <v>10.39</v>
      </c>
      <c r="C19" s="159">
        <f>ROUND(VALUE(SUBSTITUTE(実質収支比率等に係る経年分析!G$48,"▲","-")),2)</f>
        <v>8.3699999999999992</v>
      </c>
      <c r="D19" s="159">
        <f>ROUND(VALUE(SUBSTITUTE(実質収支比率等に係る経年分析!H$48,"▲","-")),2)</f>
        <v>11.66</v>
      </c>
      <c r="E19" s="159">
        <f>ROUND(VALUE(SUBSTITUTE(実質収支比率等に係る経年分析!I$48,"▲","-")),2)</f>
        <v>12.49</v>
      </c>
      <c r="F19" s="159">
        <f>ROUND(VALUE(SUBSTITUTE(実質収支比率等に係る経年分析!J$48,"▲","-")),2)</f>
        <v>11.97</v>
      </c>
    </row>
    <row r="20" spans="1:11" x14ac:dyDescent="0.2">
      <c r="A20" s="159" t="s">
        <v>49</v>
      </c>
      <c r="B20" s="159">
        <f>ROUND(VALUE(SUBSTITUTE(実質収支比率等に係る経年分析!F$47,"▲","-")),2)</f>
        <v>30.85</v>
      </c>
      <c r="C20" s="159">
        <f>ROUND(VALUE(SUBSTITUTE(実質収支比率等に係る経年分析!G$47,"▲","-")),2)</f>
        <v>36.520000000000003</v>
      </c>
      <c r="D20" s="159">
        <f>ROUND(VALUE(SUBSTITUTE(実質収支比率等に係る経年分析!H$47,"▲","-")),2)</f>
        <v>36.340000000000003</v>
      </c>
      <c r="E20" s="159">
        <f>ROUND(VALUE(SUBSTITUTE(実質収支比率等に係る経年分析!I$47,"▲","-")),2)</f>
        <v>37.299999999999997</v>
      </c>
      <c r="F20" s="159">
        <f>ROUND(VALUE(SUBSTITUTE(実質収支比率等に係る経年分析!J$47,"▲","-")),2)</f>
        <v>38.9</v>
      </c>
    </row>
    <row r="21" spans="1:11" x14ac:dyDescent="0.2">
      <c r="A21" s="159" t="s">
        <v>50</v>
      </c>
      <c r="B21" s="159">
        <f>IF(ISNUMBER(VALUE(SUBSTITUTE(実質収支比率等に係る経年分析!F$49,"▲","-"))),ROUND(VALUE(SUBSTITUTE(実質収支比率等に係る経年分析!F$49,"▲","-")),2),NA())</f>
        <v>6.05</v>
      </c>
      <c r="C21" s="159">
        <f>IF(ISNUMBER(VALUE(SUBSTITUTE(実質収支比率等に係る経年分析!G$49,"▲","-"))),ROUND(VALUE(SUBSTITUTE(実質収支比率等に係る経年分析!G$49,"▲","-")),2),NA())</f>
        <v>3.43</v>
      </c>
      <c r="D21" s="159">
        <f>IF(ISNUMBER(VALUE(SUBSTITUTE(実質収支比率等に係る経年分析!H$49,"▲","-"))),ROUND(VALUE(SUBSTITUTE(実質収支比率等に係る経年分析!H$49,"▲","-")),2),NA())</f>
        <v>5.44</v>
      </c>
      <c r="E21" s="159">
        <f>IF(ISNUMBER(VALUE(SUBSTITUTE(実質収支比率等に係る経年分析!I$49,"▲","-"))),ROUND(VALUE(SUBSTITUTE(実質収支比率等に係る経年分析!I$49,"▲","-")),2),NA())</f>
        <v>-0.05</v>
      </c>
      <c r="F21" s="159">
        <f>IF(ISNUMBER(VALUE(SUBSTITUTE(実質収支比率等に係る経年分析!J$49,"▲","-"))),ROUND(VALUE(SUBSTITUTE(実質収支比率等に係る経年分析!J$49,"▲","-")),2),NA())</f>
        <v>-0.4</v>
      </c>
    </row>
    <row r="24" spans="1:11" x14ac:dyDescent="0.2">
      <c r="A24" s="129" t="s">
        <v>51</v>
      </c>
    </row>
    <row r="25" spans="1:11" x14ac:dyDescent="0.2">
      <c r="A25" s="160"/>
      <c r="B25" s="160" t="str">
        <f>連結実質赤字比率に係る赤字・黒字の構成分析!F$33</f>
        <v>H25</v>
      </c>
      <c r="C25" s="160"/>
      <c r="D25" s="160" t="str">
        <f>連結実質赤字比率に係る赤字・黒字の構成分析!G$33</f>
        <v>H26</v>
      </c>
      <c r="E25" s="160"/>
      <c r="F25" s="160" t="str">
        <f>連結実質赤字比率に係る赤字・黒字の構成分析!H$33</f>
        <v>H27</v>
      </c>
      <c r="G25" s="160"/>
      <c r="H25" s="160" t="str">
        <f>連結実質赤字比率に係る赤字・黒字の構成分析!I$33</f>
        <v>H28</v>
      </c>
      <c r="I25" s="160"/>
      <c r="J25" s="160" t="str">
        <f>連結実質赤字比率に係る赤字・黒字の構成分析!J$33</f>
        <v>H29</v>
      </c>
      <c r="K25" s="160"/>
    </row>
    <row r="26" spans="1:11" x14ac:dyDescent="0.2">
      <c r="A26" s="160"/>
      <c r="B26" s="160" t="s">
        <v>52</v>
      </c>
      <c r="C26" s="160" t="s">
        <v>53</v>
      </c>
      <c r="D26" s="160" t="s">
        <v>52</v>
      </c>
      <c r="E26" s="160" t="s">
        <v>53</v>
      </c>
      <c r="F26" s="160" t="s">
        <v>52</v>
      </c>
      <c r="G26" s="160" t="s">
        <v>53</v>
      </c>
      <c r="H26" s="160" t="s">
        <v>52</v>
      </c>
      <c r="I26" s="160" t="s">
        <v>53</v>
      </c>
      <c r="J26" s="160" t="s">
        <v>52</v>
      </c>
      <c r="K26" s="160" t="s">
        <v>53</v>
      </c>
    </row>
    <row r="27" spans="1:11" x14ac:dyDescent="0.2">
      <c r="A27" s="160" t="str">
        <f>IF(連結実質赤字比率に係る赤字・黒字の構成分析!C$43="",NA(),連結実質赤字比率に係る赤字・黒字の構成分析!C$43)</f>
        <v>その他会計（黒字）</v>
      </c>
      <c r="B27" s="160" t="e">
        <f>IF(ROUND(VALUE(SUBSTITUTE(連結実質赤字比率に係る赤字・黒字の構成分析!F$43,"▲", "-")), 2) &lt; 0, ABS(ROUND(VALUE(SUBSTITUTE(連結実質赤字比率に係る赤字・黒字の構成分析!F$43,"▲", "-")), 2)), NA())</f>
        <v>#VALUE!</v>
      </c>
      <c r="C27" s="160" t="e">
        <f>IF(ROUND(VALUE(SUBSTITUTE(連結実質赤字比率に係る赤字・黒字の構成分析!F$43,"▲", "-")), 2) &gt;= 0, ABS(ROUND(VALUE(SUBSTITUTE(連結実質赤字比率に係る赤字・黒字の構成分析!F$43,"▲", "-")), 2)), NA())</f>
        <v>#VALUE!</v>
      </c>
      <c r="D27" s="160" t="e">
        <f>IF(ROUND(VALUE(SUBSTITUTE(連結実質赤字比率に係る赤字・黒字の構成分析!G$43,"▲", "-")), 2) &lt; 0, ABS(ROUND(VALUE(SUBSTITUTE(連結実質赤字比率に係る赤字・黒字の構成分析!G$43,"▲", "-")), 2)), NA())</f>
        <v>#VALUE!</v>
      </c>
      <c r="E27" s="160" t="e">
        <f>IF(ROUND(VALUE(SUBSTITUTE(連結実質赤字比率に係る赤字・黒字の構成分析!G$43,"▲", "-")), 2) &gt;= 0, ABS(ROUND(VALUE(SUBSTITUTE(連結実質赤字比率に係る赤字・黒字の構成分析!G$43,"▲", "-")), 2)), NA())</f>
        <v>#VALUE!</v>
      </c>
      <c r="F27" s="160" t="e">
        <f>IF(ROUND(VALUE(SUBSTITUTE(連結実質赤字比率に係る赤字・黒字の構成分析!H$43,"▲", "-")), 2) &lt; 0, ABS(ROUND(VALUE(SUBSTITUTE(連結実質赤字比率に係る赤字・黒字の構成分析!H$43,"▲", "-")), 2)), NA())</f>
        <v>#VALUE!</v>
      </c>
      <c r="G27" s="160" t="e">
        <f>IF(ROUND(VALUE(SUBSTITUTE(連結実質赤字比率に係る赤字・黒字の構成分析!H$43,"▲", "-")), 2) &gt;= 0, ABS(ROUND(VALUE(SUBSTITUTE(連結実質赤字比率に係る赤字・黒字の構成分析!H$43,"▲", "-")), 2)), NA())</f>
        <v>#VALUE!</v>
      </c>
      <c r="H27" s="160" t="e">
        <f>IF(ROUND(VALUE(SUBSTITUTE(連結実質赤字比率に係る赤字・黒字の構成分析!I$43,"▲", "-")), 2) &lt; 0, ABS(ROUND(VALUE(SUBSTITUTE(連結実質赤字比率に係る赤字・黒字の構成分析!I$43,"▲", "-")), 2)), NA())</f>
        <v>#VALUE!</v>
      </c>
      <c r="I27" s="160" t="e">
        <f>IF(ROUND(VALUE(SUBSTITUTE(連結実質赤字比率に係る赤字・黒字の構成分析!I$43,"▲", "-")), 2) &gt;= 0, ABS(ROUND(VALUE(SUBSTITUTE(連結実質赤字比率に係る赤字・黒字の構成分析!I$43,"▲", "-")), 2)), NA())</f>
        <v>#VALUE!</v>
      </c>
      <c r="J27" s="160" t="e">
        <f>IF(ROUND(VALUE(SUBSTITUTE(連結実質赤字比率に係る赤字・黒字の構成分析!J$43,"▲", "-")), 2) &lt; 0, ABS(ROUND(VALUE(SUBSTITUTE(連結実質赤字比率に係る赤字・黒字の構成分析!J$43,"▲", "-")), 2)), NA())</f>
        <v>#VALUE!</v>
      </c>
      <c r="K27" s="160" t="e">
        <f>IF(ROUND(VALUE(SUBSTITUTE(連結実質赤字比率に係る赤字・黒字の構成分析!J$43,"▲", "-")), 2) &gt;= 0, ABS(ROUND(VALUE(SUBSTITUTE(連結実質赤字比率に係る赤字・黒字の構成分析!J$43,"▲", "-")), 2)), NA())</f>
        <v>#VALUE!</v>
      </c>
    </row>
    <row r="28" spans="1:11" x14ac:dyDescent="0.2">
      <c r="A28" s="160" t="str">
        <f>IF(連結実質赤字比率に係る赤字・黒字の構成分析!C$42="",NA(),連結実質赤字比率に係る赤字・黒字の構成分析!C$42)</f>
        <v>その他会計（赤字）</v>
      </c>
      <c r="B28" s="160" t="e">
        <f>IF(ROUND(VALUE(SUBSTITUTE(連結実質赤字比率に係る赤字・黒字の構成分析!F$42,"▲", "-")), 2) &lt; 0, ABS(ROUND(VALUE(SUBSTITUTE(連結実質赤字比率に係る赤字・黒字の構成分析!F$42,"▲", "-")), 2)), NA())</f>
        <v>#VALUE!</v>
      </c>
      <c r="C28" s="160" t="e">
        <f>IF(ROUND(VALUE(SUBSTITUTE(連結実質赤字比率に係る赤字・黒字の構成分析!F$42,"▲", "-")), 2) &gt;= 0, ABS(ROUND(VALUE(SUBSTITUTE(連結実質赤字比率に係る赤字・黒字の構成分析!F$42,"▲", "-")), 2)), NA())</f>
        <v>#VALUE!</v>
      </c>
      <c r="D28" s="160" t="e">
        <f>IF(ROUND(VALUE(SUBSTITUTE(連結実質赤字比率に係る赤字・黒字の構成分析!G$42,"▲", "-")), 2) &lt; 0, ABS(ROUND(VALUE(SUBSTITUTE(連結実質赤字比率に係る赤字・黒字の構成分析!G$42,"▲", "-")), 2)), NA())</f>
        <v>#VALUE!</v>
      </c>
      <c r="E28" s="160" t="e">
        <f>IF(ROUND(VALUE(SUBSTITUTE(連結実質赤字比率に係る赤字・黒字の構成分析!G$42,"▲", "-")), 2) &gt;= 0, ABS(ROUND(VALUE(SUBSTITUTE(連結実質赤字比率に係る赤字・黒字の構成分析!G$42,"▲", "-")), 2)), NA())</f>
        <v>#VALUE!</v>
      </c>
      <c r="F28" s="160" t="e">
        <f>IF(ROUND(VALUE(SUBSTITUTE(連結実質赤字比率に係る赤字・黒字の構成分析!H$42,"▲", "-")), 2) &lt; 0, ABS(ROUND(VALUE(SUBSTITUTE(連結実質赤字比率に係る赤字・黒字の構成分析!H$42,"▲", "-")), 2)), NA())</f>
        <v>#VALUE!</v>
      </c>
      <c r="G28" s="160" t="e">
        <f>IF(ROUND(VALUE(SUBSTITUTE(連結実質赤字比率に係る赤字・黒字の構成分析!H$42,"▲", "-")), 2) &gt;= 0, ABS(ROUND(VALUE(SUBSTITUTE(連結実質赤字比率に係る赤字・黒字の構成分析!H$42,"▲", "-")), 2)), NA())</f>
        <v>#VALUE!</v>
      </c>
      <c r="H28" s="160" t="e">
        <f>IF(ROUND(VALUE(SUBSTITUTE(連結実質赤字比率に係る赤字・黒字の構成分析!I$42,"▲", "-")), 2) &lt; 0, ABS(ROUND(VALUE(SUBSTITUTE(連結実質赤字比率に係る赤字・黒字の構成分析!I$42,"▲", "-")), 2)), NA())</f>
        <v>#VALUE!</v>
      </c>
      <c r="I28" s="160" t="e">
        <f>IF(ROUND(VALUE(SUBSTITUTE(連結実質赤字比率に係る赤字・黒字の構成分析!I$42,"▲", "-")), 2) &gt;= 0, ABS(ROUND(VALUE(SUBSTITUTE(連結実質赤字比率に係る赤字・黒字の構成分析!I$42,"▲", "-")), 2)), NA())</f>
        <v>#VALUE!</v>
      </c>
      <c r="J28" s="160" t="e">
        <f>IF(ROUND(VALUE(SUBSTITUTE(連結実質赤字比率に係る赤字・黒字の構成分析!J$42,"▲", "-")), 2) &lt; 0, ABS(ROUND(VALUE(SUBSTITUTE(連結実質赤字比率に係る赤字・黒字の構成分析!J$42,"▲", "-")), 2)), NA())</f>
        <v>#VALUE!</v>
      </c>
      <c r="K28" s="160" t="e">
        <f>IF(ROUND(VALUE(SUBSTITUTE(連結実質赤字比率に係る赤字・黒字の構成分析!J$42,"▲", "-")), 2) &gt;= 0, ABS(ROUND(VALUE(SUBSTITUTE(連結実質赤字比率に係る赤字・黒字の構成分析!J$42,"▲", "-")), 2)), NA())</f>
        <v>#VALUE!</v>
      </c>
    </row>
    <row r="29" spans="1:11" x14ac:dyDescent="0.2">
      <c r="A29" s="160" t="e">
        <f>IF(連結実質赤字比率に係る赤字・黒字の構成分析!C$41="",NA(),連結実質赤字比率に係る赤字・黒字の構成分析!C$41)</f>
        <v>#N/A</v>
      </c>
      <c r="B29" s="160" t="e">
        <f>IF(ROUND(VALUE(SUBSTITUTE(連結実質赤字比率に係る赤字・黒字の構成分析!F$41,"▲", "-")), 2) &lt; 0, ABS(ROUND(VALUE(SUBSTITUTE(連結実質赤字比率に係る赤字・黒字の構成分析!F$41,"▲", "-")), 2)), NA())</f>
        <v>#VALUE!</v>
      </c>
      <c r="C29" s="160" t="e">
        <f>IF(ROUND(VALUE(SUBSTITUTE(連結実質赤字比率に係る赤字・黒字の構成分析!F$41,"▲", "-")), 2) &gt;= 0, ABS(ROUND(VALUE(SUBSTITUTE(連結実質赤字比率に係る赤字・黒字の構成分析!F$41,"▲", "-")), 2)), NA())</f>
        <v>#VALUE!</v>
      </c>
      <c r="D29" s="160" t="e">
        <f>IF(ROUND(VALUE(SUBSTITUTE(連結実質赤字比率に係る赤字・黒字の構成分析!G$41,"▲", "-")), 2) &lt; 0, ABS(ROUND(VALUE(SUBSTITUTE(連結実質赤字比率に係る赤字・黒字の構成分析!G$41,"▲", "-")), 2)), NA())</f>
        <v>#VALUE!</v>
      </c>
      <c r="E29" s="160" t="e">
        <f>IF(ROUND(VALUE(SUBSTITUTE(連結実質赤字比率に係る赤字・黒字の構成分析!G$41,"▲", "-")), 2) &gt;= 0, ABS(ROUND(VALUE(SUBSTITUTE(連結実質赤字比率に係る赤字・黒字の構成分析!G$41,"▲", "-")), 2)), NA())</f>
        <v>#VALUE!</v>
      </c>
      <c r="F29" s="160" t="e">
        <f>IF(ROUND(VALUE(SUBSTITUTE(連結実質赤字比率に係る赤字・黒字の構成分析!H$41,"▲", "-")), 2) &lt; 0, ABS(ROUND(VALUE(SUBSTITUTE(連結実質赤字比率に係る赤字・黒字の構成分析!H$41,"▲", "-")), 2)), NA())</f>
        <v>#VALUE!</v>
      </c>
      <c r="G29" s="160" t="e">
        <f>IF(ROUND(VALUE(SUBSTITUTE(連結実質赤字比率に係る赤字・黒字の構成分析!H$41,"▲", "-")), 2) &gt;= 0, ABS(ROUND(VALUE(SUBSTITUTE(連結実質赤字比率に係る赤字・黒字の構成分析!H$41,"▲", "-")), 2)), NA())</f>
        <v>#VALUE!</v>
      </c>
      <c r="H29" s="160" t="e">
        <f>IF(ROUND(VALUE(SUBSTITUTE(連結実質赤字比率に係る赤字・黒字の構成分析!I$41,"▲", "-")), 2) &lt; 0, ABS(ROUND(VALUE(SUBSTITUTE(連結実質赤字比率に係る赤字・黒字の構成分析!I$41,"▲", "-")), 2)), NA())</f>
        <v>#VALUE!</v>
      </c>
      <c r="I29" s="160" t="e">
        <f>IF(ROUND(VALUE(SUBSTITUTE(連結実質赤字比率に係る赤字・黒字の構成分析!I$41,"▲", "-")), 2) &gt;= 0, ABS(ROUND(VALUE(SUBSTITUTE(連結実質赤字比率に係る赤字・黒字の構成分析!I$41,"▲", "-")), 2)), NA())</f>
        <v>#VALUE!</v>
      </c>
      <c r="J29" s="160" t="e">
        <f>IF(ROUND(VALUE(SUBSTITUTE(連結実質赤字比率に係る赤字・黒字の構成分析!J$41,"▲", "-")), 2) &lt; 0, ABS(ROUND(VALUE(SUBSTITUTE(連結実質赤字比率に係る赤字・黒字の構成分析!J$41,"▲", "-")), 2)), NA())</f>
        <v>#VALUE!</v>
      </c>
      <c r="K29" s="160" t="e">
        <f>IF(ROUND(VALUE(SUBSTITUTE(連結実質赤字比率に係る赤字・黒字の構成分析!J$41,"▲", "-")), 2) &gt;= 0, ABS(ROUND(VALUE(SUBSTITUTE(連結実質赤字比率に係る赤字・黒字の構成分析!J$41,"▲", "-")), 2)), NA())</f>
        <v>#VALUE!</v>
      </c>
    </row>
    <row r="30" spans="1:11" x14ac:dyDescent="0.2">
      <c r="A30" s="160" t="e">
        <f>IF(連結実質赤字比率に係る赤字・黒字の構成分析!C$40="",NA(),連結実質赤字比率に係る赤字・黒字の構成分析!C$40)</f>
        <v>#N/A</v>
      </c>
      <c r="B30" s="160" t="e">
        <f>IF(ROUND(VALUE(SUBSTITUTE(連結実質赤字比率に係る赤字・黒字の構成分析!F$40,"▲", "-")), 2) &lt; 0, ABS(ROUND(VALUE(SUBSTITUTE(連結実質赤字比率に係る赤字・黒字の構成分析!F$40,"▲", "-")), 2)), NA())</f>
        <v>#VALUE!</v>
      </c>
      <c r="C30" s="160" t="e">
        <f>IF(ROUND(VALUE(SUBSTITUTE(連結実質赤字比率に係る赤字・黒字の構成分析!F$40,"▲", "-")), 2) &gt;= 0, ABS(ROUND(VALUE(SUBSTITUTE(連結実質赤字比率に係る赤字・黒字の構成分析!F$40,"▲", "-")), 2)), NA())</f>
        <v>#VALUE!</v>
      </c>
      <c r="D30" s="160" t="e">
        <f>IF(ROUND(VALUE(SUBSTITUTE(連結実質赤字比率に係る赤字・黒字の構成分析!G$40,"▲", "-")), 2) &lt; 0, ABS(ROUND(VALUE(SUBSTITUTE(連結実質赤字比率に係る赤字・黒字の構成分析!G$40,"▲", "-")), 2)), NA())</f>
        <v>#VALUE!</v>
      </c>
      <c r="E30" s="160" t="e">
        <f>IF(ROUND(VALUE(SUBSTITUTE(連結実質赤字比率に係る赤字・黒字の構成分析!G$40,"▲", "-")), 2) &gt;= 0, ABS(ROUND(VALUE(SUBSTITUTE(連結実質赤字比率に係る赤字・黒字の構成分析!G$40,"▲", "-")), 2)), NA())</f>
        <v>#VALUE!</v>
      </c>
      <c r="F30" s="160" t="e">
        <f>IF(ROUND(VALUE(SUBSTITUTE(連結実質赤字比率に係る赤字・黒字の構成分析!H$40,"▲", "-")), 2) &lt; 0, ABS(ROUND(VALUE(SUBSTITUTE(連結実質赤字比率に係る赤字・黒字の構成分析!H$40,"▲", "-")), 2)), NA())</f>
        <v>#VALUE!</v>
      </c>
      <c r="G30" s="160" t="e">
        <f>IF(ROUND(VALUE(SUBSTITUTE(連結実質赤字比率に係る赤字・黒字の構成分析!H$40,"▲", "-")), 2) &gt;= 0, ABS(ROUND(VALUE(SUBSTITUTE(連結実質赤字比率に係る赤字・黒字の構成分析!H$40,"▲", "-")), 2)), NA())</f>
        <v>#VALUE!</v>
      </c>
      <c r="H30" s="160" t="e">
        <f>IF(ROUND(VALUE(SUBSTITUTE(連結実質赤字比率に係る赤字・黒字の構成分析!I$40,"▲", "-")), 2) &lt; 0, ABS(ROUND(VALUE(SUBSTITUTE(連結実質赤字比率に係る赤字・黒字の構成分析!I$40,"▲", "-")), 2)), NA())</f>
        <v>#VALUE!</v>
      </c>
      <c r="I30" s="160" t="e">
        <f>IF(ROUND(VALUE(SUBSTITUTE(連結実質赤字比率に係る赤字・黒字の構成分析!I$40,"▲", "-")), 2) &gt;= 0, ABS(ROUND(VALUE(SUBSTITUTE(連結実質赤字比率に係る赤字・黒字の構成分析!I$40,"▲", "-")), 2)), NA())</f>
        <v>#VALUE!</v>
      </c>
      <c r="J30" s="160" t="e">
        <f>IF(ROUND(VALUE(SUBSTITUTE(連結実質赤字比率に係る赤字・黒字の構成分析!J$40,"▲", "-")), 2) &lt; 0, ABS(ROUND(VALUE(SUBSTITUTE(連結実質赤字比率に係る赤字・黒字の構成分析!J$40,"▲", "-")), 2)), NA())</f>
        <v>#VALUE!</v>
      </c>
      <c r="K30" s="160" t="e">
        <f>IF(ROUND(VALUE(SUBSTITUTE(連結実質赤字比率に係る赤字・黒字の構成分析!J$40,"▲", "-")), 2) &gt;= 0, ABS(ROUND(VALUE(SUBSTITUTE(連結実質赤字比率に係る赤字・黒字の構成分析!J$40,"▲", "-")), 2)), NA())</f>
        <v>#VALUE!</v>
      </c>
    </row>
    <row r="31" spans="1:11" x14ac:dyDescent="0.2">
      <c r="A31" s="160" t="str">
        <f>IF(連結実質赤字比率に係る赤字・黒字の構成分析!C$39="",NA(),連結実質赤字比率に係る赤字・黒字の構成分析!C$39)</f>
        <v>鮭川村国民健康保険特別会計</v>
      </c>
      <c r="B31" s="160" t="e">
        <f>IF(ROUND(VALUE(SUBSTITUTE(連結実質赤字比率に係る赤字・黒字の構成分析!F$39,"▲", "-")), 2) &lt; 0, ABS(ROUND(VALUE(SUBSTITUTE(連結実質赤字比率に係る赤字・黒字の構成分析!F$39,"▲", "-")), 2)), NA())</f>
        <v>#N/A</v>
      </c>
      <c r="C31" s="160">
        <f>IF(ROUND(VALUE(SUBSTITUTE(連結実質赤字比率に係る赤字・黒字の構成分析!F$39,"▲", "-")), 2) &gt;= 0, ABS(ROUND(VALUE(SUBSTITUTE(連結実質赤字比率に係る赤字・黒字の構成分析!F$39,"▲", "-")), 2)), NA())</f>
        <v>0</v>
      </c>
      <c r="D31" s="160" t="e">
        <f>IF(ROUND(VALUE(SUBSTITUTE(連結実質赤字比率に係る赤字・黒字の構成分析!G$39,"▲", "-")), 2) &lt; 0, ABS(ROUND(VALUE(SUBSTITUTE(連結実質赤字比率に係る赤字・黒字の構成分析!G$39,"▲", "-")), 2)), NA())</f>
        <v>#N/A</v>
      </c>
      <c r="E31" s="160">
        <f>IF(ROUND(VALUE(SUBSTITUTE(連結実質赤字比率に係る赤字・黒字の構成分析!G$39,"▲", "-")), 2) &gt;= 0, ABS(ROUND(VALUE(SUBSTITUTE(連結実質赤字比率に係る赤字・黒字の構成分析!G$39,"▲", "-")), 2)), NA())</f>
        <v>0</v>
      </c>
      <c r="F31" s="160" t="e">
        <f>IF(ROUND(VALUE(SUBSTITUTE(連結実質赤字比率に係る赤字・黒字の構成分析!H$39,"▲", "-")), 2) &lt; 0, ABS(ROUND(VALUE(SUBSTITUTE(連結実質赤字比率に係る赤字・黒字の構成分析!H$39,"▲", "-")), 2)), NA())</f>
        <v>#N/A</v>
      </c>
      <c r="G31" s="160">
        <f>IF(ROUND(VALUE(SUBSTITUTE(連結実質赤字比率に係る赤字・黒字の構成分析!H$39,"▲", "-")), 2) &gt;= 0, ABS(ROUND(VALUE(SUBSTITUTE(連結実質赤字比率に係る赤字・黒字の構成分析!H$39,"▲", "-")), 2)), NA())</f>
        <v>0.04</v>
      </c>
      <c r="H31" s="160" t="e">
        <f>IF(ROUND(VALUE(SUBSTITUTE(連結実質赤字比率に係る赤字・黒字の構成分析!I$39,"▲", "-")), 2) &lt; 0, ABS(ROUND(VALUE(SUBSTITUTE(連結実質赤字比率に係る赤字・黒字の構成分析!I$39,"▲", "-")), 2)), NA())</f>
        <v>#N/A</v>
      </c>
      <c r="I31" s="160">
        <f>IF(ROUND(VALUE(SUBSTITUTE(連結実質赤字比率に係る赤字・黒字の構成分析!I$39,"▲", "-")), 2) &gt;= 0, ABS(ROUND(VALUE(SUBSTITUTE(連結実質赤字比率に係る赤字・黒字の構成分析!I$39,"▲", "-")), 2)), NA())</f>
        <v>0.18</v>
      </c>
      <c r="J31" s="160" t="e">
        <f>IF(ROUND(VALUE(SUBSTITUTE(連結実質赤字比率に係る赤字・黒字の構成分析!J$39,"▲", "-")), 2) &lt; 0, ABS(ROUND(VALUE(SUBSTITUTE(連結実質赤字比率に係る赤字・黒字の構成分析!J$39,"▲", "-")), 2)), NA())</f>
        <v>#N/A</v>
      </c>
      <c r="K31" s="160">
        <f>IF(ROUND(VALUE(SUBSTITUTE(連結実質赤字比率に係る赤字・黒字の構成分析!J$39,"▲", "-")), 2) &gt;= 0, ABS(ROUND(VALUE(SUBSTITUTE(連結実質赤字比率に係る赤字・黒字の構成分析!J$39,"▲", "-")), 2)), NA())</f>
        <v>0.01</v>
      </c>
    </row>
    <row r="32" spans="1:11" x14ac:dyDescent="0.2">
      <c r="A32" s="160" t="str">
        <f>IF(連結実質赤字比率に係る赤字・黒字の構成分析!C$38="",NA(),連結実質赤字比率に係る赤字・黒字の構成分析!C$38)</f>
        <v>鮭川村後期高齢者医療特別会計</v>
      </c>
      <c r="B32" s="160" t="e">
        <f>IF(ROUND(VALUE(SUBSTITUTE(連結実質赤字比率に係る赤字・黒字の構成分析!F$38,"▲", "-")), 2) &lt; 0, ABS(ROUND(VALUE(SUBSTITUTE(連結実質赤字比率に係る赤字・黒字の構成分析!F$38,"▲", "-")), 2)), NA())</f>
        <v>#N/A</v>
      </c>
      <c r="C32" s="160">
        <f>IF(ROUND(VALUE(SUBSTITUTE(連結実質赤字比率に係る赤字・黒字の構成分析!F$38,"▲", "-")), 2) &gt;= 0, ABS(ROUND(VALUE(SUBSTITUTE(連結実質赤字比率に係る赤字・黒字の構成分析!F$38,"▲", "-")), 2)), NA())</f>
        <v>0</v>
      </c>
      <c r="D32" s="160" t="e">
        <f>IF(ROUND(VALUE(SUBSTITUTE(連結実質赤字比率に係る赤字・黒字の構成分析!G$38,"▲", "-")), 2) &lt; 0, ABS(ROUND(VALUE(SUBSTITUTE(連結実質赤字比率に係る赤字・黒字の構成分析!G$38,"▲", "-")), 2)), NA())</f>
        <v>#N/A</v>
      </c>
      <c r="E32" s="160">
        <f>IF(ROUND(VALUE(SUBSTITUTE(連結実質赤字比率に係る赤字・黒字の構成分析!G$38,"▲", "-")), 2) &gt;= 0, ABS(ROUND(VALUE(SUBSTITUTE(連結実質赤字比率に係る赤字・黒字の構成分析!G$38,"▲", "-")), 2)), NA())</f>
        <v>0.01</v>
      </c>
      <c r="F32" s="160" t="e">
        <f>IF(ROUND(VALUE(SUBSTITUTE(連結実質赤字比率に係る赤字・黒字の構成分析!H$38,"▲", "-")), 2) &lt; 0, ABS(ROUND(VALUE(SUBSTITUTE(連結実質赤字比率に係る赤字・黒字の構成分析!H$38,"▲", "-")), 2)), NA())</f>
        <v>#N/A</v>
      </c>
      <c r="G32" s="160">
        <f>IF(ROUND(VALUE(SUBSTITUTE(連結実質赤字比率に係る赤字・黒字の構成分析!H$38,"▲", "-")), 2) &gt;= 0, ABS(ROUND(VALUE(SUBSTITUTE(連結実質赤字比率に係る赤字・黒字の構成分析!H$38,"▲", "-")), 2)), NA())</f>
        <v>0.01</v>
      </c>
      <c r="H32" s="160" t="e">
        <f>IF(ROUND(VALUE(SUBSTITUTE(連結実質赤字比率に係る赤字・黒字の構成分析!I$38,"▲", "-")), 2) &lt; 0, ABS(ROUND(VALUE(SUBSTITUTE(連結実質赤字比率に係る赤字・黒字の構成分析!I$38,"▲", "-")), 2)), NA())</f>
        <v>#N/A</v>
      </c>
      <c r="I32" s="160">
        <f>IF(ROUND(VALUE(SUBSTITUTE(連結実質赤字比率に係る赤字・黒字の構成分析!I$38,"▲", "-")), 2) &gt;= 0, ABS(ROUND(VALUE(SUBSTITUTE(連結実質赤字比率に係る赤字・黒字の構成分析!I$38,"▲", "-")), 2)), NA())</f>
        <v>0.02</v>
      </c>
      <c r="J32" s="160" t="e">
        <f>IF(ROUND(VALUE(SUBSTITUTE(連結実質赤字比率に係る赤字・黒字の構成分析!J$38,"▲", "-")), 2) &lt; 0, ABS(ROUND(VALUE(SUBSTITUTE(連結実質赤字比率に係る赤字・黒字の構成分析!J$38,"▲", "-")), 2)), NA())</f>
        <v>#N/A</v>
      </c>
      <c r="K32" s="160">
        <f>IF(ROUND(VALUE(SUBSTITUTE(連結実質赤字比率に係る赤字・黒字の構成分析!J$38,"▲", "-")), 2) &gt;= 0, ABS(ROUND(VALUE(SUBSTITUTE(連結実質赤字比率に係る赤字・黒字の構成分析!J$38,"▲", "-")), 2)), NA())</f>
        <v>0.03</v>
      </c>
    </row>
    <row r="33" spans="1:16" x14ac:dyDescent="0.2">
      <c r="A33" s="160" t="str">
        <f>IF(連結実質赤字比率に係る赤字・黒字の構成分析!C$37="",NA(),連結実質赤字比率に係る赤字・黒字の構成分析!C$37)</f>
        <v>鮭川村農業集落排水事業特別会計</v>
      </c>
      <c r="B33" s="160" t="e">
        <f>IF(ROUND(VALUE(SUBSTITUTE(連結実質赤字比率に係る赤字・黒字の構成分析!F$37,"▲", "-")), 2) &lt; 0, ABS(ROUND(VALUE(SUBSTITUTE(連結実質赤字比率に係る赤字・黒字の構成分析!F$37,"▲", "-")), 2)), NA())</f>
        <v>#N/A</v>
      </c>
      <c r="C33" s="160">
        <f>IF(ROUND(VALUE(SUBSTITUTE(連結実質赤字比率に係る赤字・黒字の構成分析!F$37,"▲", "-")), 2) &gt;= 0, ABS(ROUND(VALUE(SUBSTITUTE(連結実質赤字比率に係る赤字・黒字の構成分析!F$37,"▲", "-")), 2)), NA())</f>
        <v>0.21</v>
      </c>
      <c r="D33" s="160" t="e">
        <f>IF(ROUND(VALUE(SUBSTITUTE(連結実質赤字比率に係る赤字・黒字の構成分析!G$37,"▲", "-")), 2) &lt; 0, ABS(ROUND(VALUE(SUBSTITUTE(連結実質赤字比率に係る赤字・黒字の構成分析!G$37,"▲", "-")), 2)), NA())</f>
        <v>#N/A</v>
      </c>
      <c r="E33" s="160">
        <f>IF(ROUND(VALUE(SUBSTITUTE(連結実質赤字比率に係る赤字・黒字の構成分析!G$37,"▲", "-")), 2) &gt;= 0, ABS(ROUND(VALUE(SUBSTITUTE(連結実質赤字比率に係る赤字・黒字の構成分析!G$37,"▲", "-")), 2)), NA())</f>
        <v>0.2</v>
      </c>
      <c r="F33" s="160" t="e">
        <f>IF(ROUND(VALUE(SUBSTITUTE(連結実質赤字比率に係る赤字・黒字の構成分析!H$37,"▲", "-")), 2) &lt; 0, ABS(ROUND(VALUE(SUBSTITUTE(連結実質赤字比率に係る赤字・黒字の構成分析!H$37,"▲", "-")), 2)), NA())</f>
        <v>#N/A</v>
      </c>
      <c r="G33" s="160">
        <f>IF(ROUND(VALUE(SUBSTITUTE(連結実質赤字比率に係る赤字・黒字の構成分析!H$37,"▲", "-")), 2) &gt;= 0, ABS(ROUND(VALUE(SUBSTITUTE(連結実質赤字比率に係る赤字・黒字の構成分析!H$37,"▲", "-")), 2)), NA())</f>
        <v>0.25</v>
      </c>
      <c r="H33" s="160" t="e">
        <f>IF(ROUND(VALUE(SUBSTITUTE(連結実質赤字比率に係る赤字・黒字の構成分析!I$37,"▲", "-")), 2) &lt; 0, ABS(ROUND(VALUE(SUBSTITUTE(連結実質赤字比率に係る赤字・黒字の構成分析!I$37,"▲", "-")), 2)), NA())</f>
        <v>#N/A</v>
      </c>
      <c r="I33" s="160">
        <f>IF(ROUND(VALUE(SUBSTITUTE(連結実質赤字比率に係る赤字・黒字の構成分析!I$37,"▲", "-")), 2) &gt;= 0, ABS(ROUND(VALUE(SUBSTITUTE(連結実質赤字比率に係る赤字・黒字の構成分析!I$37,"▲", "-")), 2)), NA())</f>
        <v>0.3</v>
      </c>
      <c r="J33" s="160" t="e">
        <f>IF(ROUND(VALUE(SUBSTITUTE(連結実質赤字比率に係る赤字・黒字の構成分析!J$37,"▲", "-")), 2) &lt; 0, ABS(ROUND(VALUE(SUBSTITUTE(連結実質赤字比率に係る赤字・黒字の構成分析!J$37,"▲", "-")), 2)), NA())</f>
        <v>#N/A</v>
      </c>
      <c r="K33" s="160">
        <f>IF(ROUND(VALUE(SUBSTITUTE(連結実質赤字比率に係る赤字・黒字の構成分析!J$37,"▲", "-")), 2) &gt;= 0, ABS(ROUND(VALUE(SUBSTITUTE(連結実質赤字比率に係る赤字・黒字の構成分析!J$37,"▲", "-")), 2)), NA())</f>
        <v>0.41</v>
      </c>
    </row>
    <row r="34" spans="1:16" x14ac:dyDescent="0.2">
      <c r="A34" s="160" t="str">
        <f>IF(連結実質赤字比率に係る赤字・黒字の構成分析!C$36="",NA(),連結実質赤字比率に係る赤字・黒字の構成分析!C$36)</f>
        <v>鮭川村簡易水道事業特別会計</v>
      </c>
      <c r="B34" s="160" t="e">
        <f>IF(ROUND(VALUE(SUBSTITUTE(連結実質赤字比率に係る赤字・黒字の構成分析!F$36,"▲", "-")), 2) &lt; 0, ABS(ROUND(VALUE(SUBSTITUTE(連結実質赤字比率に係る赤字・黒字の構成分析!F$36,"▲", "-")), 2)), NA())</f>
        <v>#N/A</v>
      </c>
      <c r="C34" s="160">
        <f>IF(ROUND(VALUE(SUBSTITUTE(連結実質赤字比率に係る赤字・黒字の構成分析!F$36,"▲", "-")), 2) &gt;= 0, ABS(ROUND(VALUE(SUBSTITUTE(連結実質赤字比率に係る赤字・黒字の構成分析!F$36,"▲", "-")), 2)), NA())</f>
        <v>0.27</v>
      </c>
      <c r="D34" s="160" t="e">
        <f>IF(ROUND(VALUE(SUBSTITUTE(連結実質赤字比率に係る赤字・黒字の構成分析!G$36,"▲", "-")), 2) &lt; 0, ABS(ROUND(VALUE(SUBSTITUTE(連結実質赤字比率に係る赤字・黒字の構成分析!G$36,"▲", "-")), 2)), NA())</f>
        <v>#N/A</v>
      </c>
      <c r="E34" s="160">
        <f>IF(ROUND(VALUE(SUBSTITUTE(連結実質赤字比率に係る赤字・黒字の構成分析!G$36,"▲", "-")), 2) &gt;= 0, ABS(ROUND(VALUE(SUBSTITUTE(連結実質赤字比率に係る赤字・黒字の構成分析!G$36,"▲", "-")), 2)), NA())</f>
        <v>0.31</v>
      </c>
      <c r="F34" s="160" t="e">
        <f>IF(ROUND(VALUE(SUBSTITUTE(連結実質赤字比率に係る赤字・黒字の構成分析!H$36,"▲", "-")), 2) &lt; 0, ABS(ROUND(VALUE(SUBSTITUTE(連結実質赤字比率に係る赤字・黒字の構成分析!H$36,"▲", "-")), 2)), NA())</f>
        <v>#N/A</v>
      </c>
      <c r="G34" s="160">
        <f>IF(ROUND(VALUE(SUBSTITUTE(連結実質赤字比率に係る赤字・黒字の構成分析!H$36,"▲", "-")), 2) &gt;= 0, ABS(ROUND(VALUE(SUBSTITUTE(連結実質赤字比率に係る赤字・黒字の構成分析!H$36,"▲", "-")), 2)), NA())</f>
        <v>0.48</v>
      </c>
      <c r="H34" s="160" t="e">
        <f>IF(ROUND(VALUE(SUBSTITUTE(連結実質赤字比率に係る赤字・黒字の構成分析!I$36,"▲", "-")), 2) &lt; 0, ABS(ROUND(VALUE(SUBSTITUTE(連結実質赤字比率に係る赤字・黒字の構成分析!I$36,"▲", "-")), 2)), NA())</f>
        <v>#N/A</v>
      </c>
      <c r="I34" s="160">
        <f>IF(ROUND(VALUE(SUBSTITUTE(連結実質赤字比率に係る赤字・黒字の構成分析!I$36,"▲", "-")), 2) &gt;= 0, ABS(ROUND(VALUE(SUBSTITUTE(連結実質赤字比率に係る赤字・黒字の構成分析!I$36,"▲", "-")), 2)), NA())</f>
        <v>0.74</v>
      </c>
      <c r="J34" s="160" t="e">
        <f>IF(ROUND(VALUE(SUBSTITUTE(連結実質赤字比率に係る赤字・黒字の構成分析!J$36,"▲", "-")), 2) &lt; 0, ABS(ROUND(VALUE(SUBSTITUTE(連結実質赤字比率に係る赤字・黒字の構成分析!J$36,"▲", "-")), 2)), NA())</f>
        <v>#N/A</v>
      </c>
      <c r="K34" s="160">
        <f>IF(ROUND(VALUE(SUBSTITUTE(連結実質赤字比率に係る赤字・黒字の構成分析!J$36,"▲", "-")), 2) &gt;= 0, ABS(ROUND(VALUE(SUBSTITUTE(連結実質赤字比率に係る赤字・黒字の構成分析!J$36,"▲", "-")), 2)), NA())</f>
        <v>0.63</v>
      </c>
    </row>
    <row r="35" spans="1:16" x14ac:dyDescent="0.2">
      <c r="A35" s="160" t="str">
        <f>IF(連結実質赤字比率に係る赤字・黒字の構成分析!C$35="",NA(),連結実質赤字比率に係る赤字・黒字の構成分析!C$35)</f>
        <v>鮭川村介護保険特別会計</v>
      </c>
      <c r="B35" s="160" t="e">
        <f>IF(ROUND(VALUE(SUBSTITUTE(連結実質赤字比率に係る赤字・黒字の構成分析!F$35,"▲", "-")), 2) &lt; 0, ABS(ROUND(VALUE(SUBSTITUTE(連結実質赤字比率に係る赤字・黒字の構成分析!F$35,"▲", "-")), 2)), NA())</f>
        <v>#N/A</v>
      </c>
      <c r="C35" s="160">
        <f>IF(ROUND(VALUE(SUBSTITUTE(連結実質赤字比率に係る赤字・黒字の構成分析!F$35,"▲", "-")), 2) &gt;= 0, ABS(ROUND(VALUE(SUBSTITUTE(連結実質赤字比率に係る赤字・黒字の構成分析!F$35,"▲", "-")), 2)), NA())</f>
        <v>1.04</v>
      </c>
      <c r="D35" s="160" t="e">
        <f>IF(ROUND(VALUE(SUBSTITUTE(連結実質赤字比率に係る赤字・黒字の構成分析!G$35,"▲", "-")), 2) &lt; 0, ABS(ROUND(VALUE(SUBSTITUTE(連結実質赤字比率に係る赤字・黒字の構成分析!G$35,"▲", "-")), 2)), NA())</f>
        <v>#N/A</v>
      </c>
      <c r="E35" s="160">
        <f>IF(ROUND(VALUE(SUBSTITUTE(連結実質赤字比率に係る赤字・黒字の構成分析!G$35,"▲", "-")), 2) &gt;= 0, ABS(ROUND(VALUE(SUBSTITUTE(連結実質赤字比率に係る赤字・黒字の構成分析!G$35,"▲", "-")), 2)), NA())</f>
        <v>1.1100000000000001</v>
      </c>
      <c r="F35" s="160" t="e">
        <f>IF(ROUND(VALUE(SUBSTITUTE(連結実質赤字比率に係る赤字・黒字の構成分析!H$35,"▲", "-")), 2) &lt; 0, ABS(ROUND(VALUE(SUBSTITUTE(連結実質赤字比率に係る赤字・黒字の構成分析!H$35,"▲", "-")), 2)), NA())</f>
        <v>#N/A</v>
      </c>
      <c r="G35" s="160">
        <f>IF(ROUND(VALUE(SUBSTITUTE(連結実質赤字比率に係る赤字・黒字の構成分析!H$35,"▲", "-")), 2) &gt;= 0, ABS(ROUND(VALUE(SUBSTITUTE(連結実質赤字比率に係る赤字・黒字の構成分析!H$35,"▲", "-")), 2)), NA())</f>
        <v>1.1499999999999999</v>
      </c>
      <c r="H35" s="160" t="e">
        <f>IF(ROUND(VALUE(SUBSTITUTE(連結実質赤字比率に係る赤字・黒字の構成分析!I$35,"▲", "-")), 2) &lt; 0, ABS(ROUND(VALUE(SUBSTITUTE(連結実質赤字比率に係る赤字・黒字の構成分析!I$35,"▲", "-")), 2)), NA())</f>
        <v>#N/A</v>
      </c>
      <c r="I35" s="160">
        <f>IF(ROUND(VALUE(SUBSTITUTE(連結実質赤字比率に係る赤字・黒字の構成分析!I$35,"▲", "-")), 2) &gt;= 0, ABS(ROUND(VALUE(SUBSTITUTE(連結実質赤字比率に係る赤字・黒字の構成分析!I$35,"▲", "-")), 2)), NA())</f>
        <v>1.35</v>
      </c>
      <c r="J35" s="160" t="e">
        <f>IF(ROUND(VALUE(SUBSTITUTE(連結実質赤字比率に係る赤字・黒字の構成分析!J$35,"▲", "-")), 2) &lt; 0, ABS(ROUND(VALUE(SUBSTITUTE(連結実質赤字比率に係る赤字・黒字の構成分析!J$35,"▲", "-")), 2)), NA())</f>
        <v>#N/A</v>
      </c>
      <c r="K35" s="160">
        <f>IF(ROUND(VALUE(SUBSTITUTE(連結実質赤字比率に係る赤字・黒字の構成分析!J$35,"▲", "-")), 2) &gt;= 0, ABS(ROUND(VALUE(SUBSTITUTE(連結実質赤字比率に係る赤字・黒字の構成分析!J$35,"▲", "-")), 2)), NA())</f>
        <v>2.41</v>
      </c>
    </row>
    <row r="36" spans="1:16" x14ac:dyDescent="0.2">
      <c r="A36" s="160" t="str">
        <f>IF(連結実質赤字比率に係る赤字・黒字の構成分析!C$34="",NA(),連結実質赤字比率に係る赤字・黒字の構成分析!C$34)</f>
        <v>一般会計</v>
      </c>
      <c r="B36" s="160" t="e">
        <f>IF(ROUND(VALUE(SUBSTITUTE(連結実質赤字比率に係る赤字・黒字の構成分析!F$34,"▲", "-")), 2) &lt; 0, ABS(ROUND(VALUE(SUBSTITUTE(連結実質赤字比率に係る赤字・黒字の構成分析!F$34,"▲", "-")), 2)), NA())</f>
        <v>#N/A</v>
      </c>
      <c r="C36" s="160">
        <f>IF(ROUND(VALUE(SUBSTITUTE(連結実質赤字比率に係る赤字・黒字の構成分析!F$34,"▲", "-")), 2) &gt;= 0, ABS(ROUND(VALUE(SUBSTITUTE(連結実質赤字比率に係る赤字・黒字の構成分析!F$34,"▲", "-")), 2)), NA())</f>
        <v>10.38</v>
      </c>
      <c r="D36" s="160" t="e">
        <f>IF(ROUND(VALUE(SUBSTITUTE(連結実質赤字比率に係る赤字・黒字の構成分析!G$34,"▲", "-")), 2) &lt; 0, ABS(ROUND(VALUE(SUBSTITUTE(連結実質赤字比率に係る赤字・黒字の構成分析!G$34,"▲", "-")), 2)), NA())</f>
        <v>#N/A</v>
      </c>
      <c r="E36" s="160">
        <f>IF(ROUND(VALUE(SUBSTITUTE(連結実質赤字比率に係る赤字・黒字の構成分析!G$34,"▲", "-")), 2) &gt;= 0, ABS(ROUND(VALUE(SUBSTITUTE(連結実質赤字比率に係る赤字・黒字の構成分析!G$34,"▲", "-")), 2)), NA())</f>
        <v>8.36</v>
      </c>
      <c r="F36" s="160" t="e">
        <f>IF(ROUND(VALUE(SUBSTITUTE(連結実質赤字比率に係る赤字・黒字の構成分析!H$34,"▲", "-")), 2) &lt; 0, ABS(ROUND(VALUE(SUBSTITUTE(連結実質赤字比率に係る赤字・黒字の構成分析!H$34,"▲", "-")), 2)), NA())</f>
        <v>#N/A</v>
      </c>
      <c r="G36" s="160">
        <f>IF(ROUND(VALUE(SUBSTITUTE(連結実質赤字比率に係る赤字・黒字の構成分析!H$34,"▲", "-")), 2) &gt;= 0, ABS(ROUND(VALUE(SUBSTITUTE(連結実質赤字比率に係る赤字・黒字の構成分析!H$34,"▲", "-")), 2)), NA())</f>
        <v>11.66</v>
      </c>
      <c r="H36" s="160" t="e">
        <f>IF(ROUND(VALUE(SUBSTITUTE(連結実質赤字比率に係る赤字・黒字の構成分析!I$34,"▲", "-")), 2) &lt; 0, ABS(ROUND(VALUE(SUBSTITUTE(連結実質赤字比率に係る赤字・黒字の構成分析!I$34,"▲", "-")), 2)), NA())</f>
        <v>#N/A</v>
      </c>
      <c r="I36" s="160">
        <f>IF(ROUND(VALUE(SUBSTITUTE(連結実質赤字比率に係る赤字・黒字の構成分析!I$34,"▲", "-")), 2) &gt;= 0, ABS(ROUND(VALUE(SUBSTITUTE(連結実質赤字比率に係る赤字・黒字の構成分析!I$34,"▲", "-")), 2)), NA())</f>
        <v>12.49</v>
      </c>
      <c r="J36" s="160" t="e">
        <f>IF(ROUND(VALUE(SUBSTITUTE(連結実質赤字比率に係る赤字・黒字の構成分析!J$34,"▲", "-")), 2) &lt; 0, ABS(ROUND(VALUE(SUBSTITUTE(連結実質赤字比率に係る赤字・黒字の構成分析!J$34,"▲", "-")), 2)), NA())</f>
        <v>#N/A</v>
      </c>
      <c r="K36" s="160">
        <f>IF(ROUND(VALUE(SUBSTITUTE(連結実質赤字比率に係る赤字・黒字の構成分析!J$34,"▲", "-")), 2) &gt;= 0, ABS(ROUND(VALUE(SUBSTITUTE(連結実質赤字比率に係る赤字・黒字の構成分析!J$34,"▲", "-")), 2)), NA())</f>
        <v>11.97</v>
      </c>
    </row>
    <row r="39" spans="1:16" x14ac:dyDescent="0.2">
      <c r="A39" s="129" t="s">
        <v>54</v>
      </c>
    </row>
    <row r="40" spans="1:16" x14ac:dyDescent="0.2">
      <c r="A40" s="161"/>
      <c r="B40" s="161" t="str">
        <f>'実質公債費比率（分子）の構造'!K$44</f>
        <v>H25</v>
      </c>
      <c r="C40" s="161"/>
      <c r="D40" s="161"/>
      <c r="E40" s="161" t="str">
        <f>'実質公債費比率（分子）の構造'!L$44</f>
        <v>H26</v>
      </c>
      <c r="F40" s="161"/>
      <c r="G40" s="161"/>
      <c r="H40" s="161" t="str">
        <f>'実質公債費比率（分子）の構造'!M$44</f>
        <v>H27</v>
      </c>
      <c r="I40" s="161"/>
      <c r="J40" s="161"/>
      <c r="K40" s="161" t="str">
        <f>'実質公債費比率（分子）の構造'!N$44</f>
        <v>H28</v>
      </c>
      <c r="L40" s="161"/>
      <c r="M40" s="161"/>
      <c r="N40" s="161" t="str">
        <f>'実質公債費比率（分子）の構造'!O$44</f>
        <v>H29</v>
      </c>
      <c r="O40" s="161"/>
      <c r="P40" s="161"/>
    </row>
    <row r="41" spans="1:16" x14ac:dyDescent="0.2">
      <c r="A41" s="161"/>
      <c r="B41" s="161" t="s">
        <v>55</v>
      </c>
      <c r="C41" s="161"/>
      <c r="D41" s="161" t="s">
        <v>56</v>
      </c>
      <c r="E41" s="161" t="s">
        <v>55</v>
      </c>
      <c r="F41" s="161"/>
      <c r="G41" s="161" t="s">
        <v>56</v>
      </c>
      <c r="H41" s="161" t="s">
        <v>55</v>
      </c>
      <c r="I41" s="161"/>
      <c r="J41" s="161" t="s">
        <v>56</v>
      </c>
      <c r="K41" s="161" t="s">
        <v>55</v>
      </c>
      <c r="L41" s="161"/>
      <c r="M41" s="161" t="s">
        <v>56</v>
      </c>
      <c r="N41" s="161" t="s">
        <v>55</v>
      </c>
      <c r="O41" s="161"/>
      <c r="P41" s="161" t="s">
        <v>56</v>
      </c>
    </row>
    <row r="42" spans="1:16" x14ac:dyDescent="0.2">
      <c r="A42" s="161" t="s">
        <v>57</v>
      </c>
      <c r="B42" s="161"/>
      <c r="C42" s="161"/>
      <c r="D42" s="161">
        <f>'実質公債費比率（分子）の構造'!K$52</f>
        <v>347</v>
      </c>
      <c r="E42" s="161"/>
      <c r="F42" s="161"/>
      <c r="G42" s="161">
        <f>'実質公債費比率（分子）の構造'!L$52</f>
        <v>354</v>
      </c>
      <c r="H42" s="161"/>
      <c r="I42" s="161"/>
      <c r="J42" s="161">
        <f>'実質公債費比率（分子）の構造'!M$52</f>
        <v>344</v>
      </c>
      <c r="K42" s="161"/>
      <c r="L42" s="161"/>
      <c r="M42" s="161">
        <f>'実質公債費比率（分子）の構造'!N$52</f>
        <v>323</v>
      </c>
      <c r="N42" s="161"/>
      <c r="O42" s="161"/>
      <c r="P42" s="161">
        <f>'実質公債費比率（分子）の構造'!O$52</f>
        <v>300</v>
      </c>
    </row>
    <row r="43" spans="1:16" x14ac:dyDescent="0.2">
      <c r="A43" s="161" t="s">
        <v>58</v>
      </c>
      <c r="B43" s="161">
        <f>'実質公債費比率（分子）の構造'!K$51</f>
        <v>1</v>
      </c>
      <c r="C43" s="161"/>
      <c r="D43" s="161"/>
      <c r="E43" s="161">
        <f>'実質公債費比率（分子）の構造'!L$51</f>
        <v>0</v>
      </c>
      <c r="F43" s="161"/>
      <c r="G43" s="161"/>
      <c r="H43" s="161">
        <f>'実質公債費比率（分子）の構造'!M$51</f>
        <v>0</v>
      </c>
      <c r="I43" s="161"/>
      <c r="J43" s="161"/>
      <c r="K43" s="161" t="str">
        <f>'実質公債費比率（分子）の構造'!N$51</f>
        <v>-</v>
      </c>
      <c r="L43" s="161"/>
      <c r="M43" s="161"/>
      <c r="N43" s="161" t="str">
        <f>'実質公債費比率（分子）の構造'!O$51</f>
        <v>-</v>
      </c>
      <c r="O43" s="161"/>
      <c r="P43" s="161"/>
    </row>
    <row r="44" spans="1:16" x14ac:dyDescent="0.2">
      <c r="A44" s="161" t="s">
        <v>59</v>
      </c>
      <c r="B44" s="161">
        <f>'実質公債費比率（分子）の構造'!K$50</f>
        <v>1</v>
      </c>
      <c r="C44" s="161"/>
      <c r="D44" s="161"/>
      <c r="E44" s="161">
        <f>'実質公債費比率（分子）の構造'!L$50</f>
        <v>1</v>
      </c>
      <c r="F44" s="161"/>
      <c r="G44" s="161"/>
      <c r="H44" s="161">
        <f>'実質公債費比率（分子）の構造'!M$50</f>
        <v>1</v>
      </c>
      <c r="I44" s="161"/>
      <c r="J44" s="161"/>
      <c r="K44" s="161">
        <f>'実質公債費比率（分子）の構造'!N$50</f>
        <v>0</v>
      </c>
      <c r="L44" s="161"/>
      <c r="M44" s="161"/>
      <c r="N44" s="161">
        <f>'実質公債費比率（分子）の構造'!O$50</f>
        <v>0</v>
      </c>
      <c r="O44" s="161"/>
      <c r="P44" s="161"/>
    </row>
    <row r="45" spans="1:16" x14ac:dyDescent="0.2">
      <c r="A45" s="161" t="s">
        <v>60</v>
      </c>
      <c r="B45" s="161">
        <f>'実質公債費比率（分子）の構造'!K$49</f>
        <v>6</v>
      </c>
      <c r="C45" s="161"/>
      <c r="D45" s="161"/>
      <c r="E45" s="161">
        <f>'実質公債費比率（分子）の構造'!L$49</f>
        <v>6</v>
      </c>
      <c r="F45" s="161"/>
      <c r="G45" s="161"/>
      <c r="H45" s="161">
        <f>'実質公債費比率（分子）の構造'!M$49</f>
        <v>8</v>
      </c>
      <c r="I45" s="161"/>
      <c r="J45" s="161"/>
      <c r="K45" s="161">
        <f>'実質公債費比率（分子）の構造'!N$49</f>
        <v>7</v>
      </c>
      <c r="L45" s="161"/>
      <c r="M45" s="161"/>
      <c r="N45" s="161">
        <f>'実質公債費比率（分子）の構造'!O$49</f>
        <v>9</v>
      </c>
      <c r="O45" s="161"/>
      <c r="P45" s="161"/>
    </row>
    <row r="46" spans="1:16" x14ac:dyDescent="0.2">
      <c r="A46" s="161" t="s">
        <v>61</v>
      </c>
      <c r="B46" s="161">
        <f>'実質公債費比率（分子）の構造'!K$48</f>
        <v>93</v>
      </c>
      <c r="C46" s="161"/>
      <c r="D46" s="161"/>
      <c r="E46" s="161">
        <f>'実質公債費比率（分子）の構造'!L$48</f>
        <v>128</v>
      </c>
      <c r="F46" s="161"/>
      <c r="G46" s="161"/>
      <c r="H46" s="161">
        <f>'実質公債費比率（分子）の構造'!M$48</f>
        <v>125</v>
      </c>
      <c r="I46" s="161"/>
      <c r="J46" s="161"/>
      <c r="K46" s="161">
        <f>'実質公債費比率（分子）の構造'!N$48</f>
        <v>121</v>
      </c>
      <c r="L46" s="161"/>
      <c r="M46" s="161"/>
      <c r="N46" s="161">
        <f>'実質公債費比率（分子）の構造'!O$48</f>
        <v>113</v>
      </c>
      <c r="O46" s="161"/>
      <c r="P46" s="161"/>
    </row>
    <row r="47" spans="1:16" x14ac:dyDescent="0.2">
      <c r="A47" s="161" t="s">
        <v>62</v>
      </c>
      <c r="B47" s="161" t="str">
        <f>'実質公債費比率（分子）の構造'!K$47</f>
        <v>-</v>
      </c>
      <c r="C47" s="161"/>
      <c r="D47" s="161"/>
      <c r="E47" s="161" t="str">
        <f>'実質公債費比率（分子）の構造'!L$47</f>
        <v>-</v>
      </c>
      <c r="F47" s="161"/>
      <c r="G47" s="161"/>
      <c r="H47" s="161" t="str">
        <f>'実質公債費比率（分子）の構造'!M$47</f>
        <v>-</v>
      </c>
      <c r="I47" s="161"/>
      <c r="J47" s="161"/>
      <c r="K47" s="161" t="str">
        <f>'実質公債費比率（分子）の構造'!N$47</f>
        <v>-</v>
      </c>
      <c r="L47" s="161"/>
      <c r="M47" s="161"/>
      <c r="N47" s="161" t="str">
        <f>'実質公債費比率（分子）の構造'!O$47</f>
        <v>-</v>
      </c>
      <c r="O47" s="161"/>
      <c r="P47" s="161"/>
    </row>
    <row r="48" spans="1:16" x14ac:dyDescent="0.2">
      <c r="A48" s="161" t="s">
        <v>63</v>
      </c>
      <c r="B48" s="161" t="str">
        <f>'実質公債費比率（分子）の構造'!K$46</f>
        <v>-</v>
      </c>
      <c r="C48" s="161"/>
      <c r="D48" s="161"/>
      <c r="E48" s="161" t="str">
        <f>'実質公債費比率（分子）の構造'!L$46</f>
        <v>-</v>
      </c>
      <c r="F48" s="161"/>
      <c r="G48" s="161"/>
      <c r="H48" s="161" t="str">
        <f>'実質公債費比率（分子）の構造'!M$46</f>
        <v>-</v>
      </c>
      <c r="I48" s="161"/>
      <c r="J48" s="161"/>
      <c r="K48" s="161" t="str">
        <f>'実質公債費比率（分子）の構造'!N$46</f>
        <v>-</v>
      </c>
      <c r="L48" s="161"/>
      <c r="M48" s="161"/>
      <c r="N48" s="161" t="str">
        <f>'実質公債費比率（分子）の構造'!O$46</f>
        <v>-</v>
      </c>
      <c r="O48" s="161"/>
      <c r="P48" s="161"/>
    </row>
    <row r="49" spans="1:16" x14ac:dyDescent="0.2">
      <c r="A49" s="161" t="s">
        <v>64</v>
      </c>
      <c r="B49" s="161">
        <f>'実質公債費比率（分子）の構造'!K$45</f>
        <v>445</v>
      </c>
      <c r="C49" s="161"/>
      <c r="D49" s="161"/>
      <c r="E49" s="161">
        <f>'実質公債費比率（分子）の構造'!L$45</f>
        <v>426</v>
      </c>
      <c r="F49" s="161"/>
      <c r="G49" s="161"/>
      <c r="H49" s="161">
        <f>'実質公債費比率（分子）の構造'!M$45</f>
        <v>413</v>
      </c>
      <c r="I49" s="161"/>
      <c r="J49" s="161"/>
      <c r="K49" s="161">
        <f>'実質公債費比率（分子）の構造'!N$45</f>
        <v>408</v>
      </c>
      <c r="L49" s="161"/>
      <c r="M49" s="161"/>
      <c r="N49" s="161">
        <f>'実質公債費比率（分子）の構造'!O$45</f>
        <v>391</v>
      </c>
      <c r="O49" s="161"/>
      <c r="P49" s="161"/>
    </row>
    <row r="50" spans="1:16" x14ac:dyDescent="0.2">
      <c r="A50" s="161" t="s">
        <v>65</v>
      </c>
      <c r="B50" s="161" t="e">
        <f>NA()</f>
        <v>#N/A</v>
      </c>
      <c r="C50" s="161">
        <f>IF(ISNUMBER('実質公債費比率（分子）の構造'!K$53),'実質公債費比率（分子）の構造'!K$53,NA())</f>
        <v>199</v>
      </c>
      <c r="D50" s="161" t="e">
        <f>NA()</f>
        <v>#N/A</v>
      </c>
      <c r="E50" s="161" t="e">
        <f>NA()</f>
        <v>#N/A</v>
      </c>
      <c r="F50" s="161">
        <f>IF(ISNUMBER('実質公債費比率（分子）の構造'!L$53),'実質公債費比率（分子）の構造'!L$53,NA())</f>
        <v>207</v>
      </c>
      <c r="G50" s="161" t="e">
        <f>NA()</f>
        <v>#N/A</v>
      </c>
      <c r="H50" s="161" t="e">
        <f>NA()</f>
        <v>#N/A</v>
      </c>
      <c r="I50" s="161">
        <f>IF(ISNUMBER('実質公債費比率（分子）の構造'!M$53),'実質公債費比率（分子）の構造'!M$53,NA())</f>
        <v>203</v>
      </c>
      <c r="J50" s="161" t="e">
        <f>NA()</f>
        <v>#N/A</v>
      </c>
      <c r="K50" s="161" t="e">
        <f>NA()</f>
        <v>#N/A</v>
      </c>
      <c r="L50" s="161">
        <f>IF(ISNUMBER('実質公債費比率（分子）の構造'!N$53),'実質公債費比率（分子）の構造'!N$53,NA())</f>
        <v>213</v>
      </c>
      <c r="M50" s="161" t="e">
        <f>NA()</f>
        <v>#N/A</v>
      </c>
      <c r="N50" s="161" t="e">
        <f>NA()</f>
        <v>#N/A</v>
      </c>
      <c r="O50" s="161">
        <f>IF(ISNUMBER('実質公債費比率（分子）の構造'!O$53),'実質公債費比率（分子）の構造'!O$53,NA())</f>
        <v>213</v>
      </c>
      <c r="P50" s="161" t="e">
        <f>NA()</f>
        <v>#N/A</v>
      </c>
    </row>
    <row r="53" spans="1:16" x14ac:dyDescent="0.2">
      <c r="A53" s="129" t="s">
        <v>66</v>
      </c>
    </row>
    <row r="54" spans="1:16" x14ac:dyDescent="0.2">
      <c r="A54" s="160"/>
      <c r="B54" s="160" t="str">
        <f>'将来負担比率（分子）の構造'!I$40</f>
        <v>H25</v>
      </c>
      <c r="C54" s="160"/>
      <c r="D54" s="160"/>
      <c r="E54" s="160" t="str">
        <f>'将来負担比率（分子）の構造'!J$40</f>
        <v>H26</v>
      </c>
      <c r="F54" s="160"/>
      <c r="G54" s="160"/>
      <c r="H54" s="160" t="str">
        <f>'将来負担比率（分子）の構造'!K$40</f>
        <v>H27</v>
      </c>
      <c r="I54" s="160"/>
      <c r="J54" s="160"/>
      <c r="K54" s="160" t="str">
        <f>'将来負担比率（分子）の構造'!L$40</f>
        <v>H28</v>
      </c>
      <c r="L54" s="160"/>
      <c r="M54" s="160"/>
      <c r="N54" s="160" t="str">
        <f>'将来負担比率（分子）の構造'!M$40</f>
        <v>H29</v>
      </c>
      <c r="O54" s="160"/>
      <c r="P54" s="160"/>
    </row>
    <row r="55" spans="1:16" x14ac:dyDescent="0.2">
      <c r="A55" s="160"/>
      <c r="B55" s="160" t="s">
        <v>67</v>
      </c>
      <c r="C55" s="160"/>
      <c r="D55" s="160" t="s">
        <v>68</v>
      </c>
      <c r="E55" s="160" t="s">
        <v>67</v>
      </c>
      <c r="F55" s="160"/>
      <c r="G55" s="160" t="s">
        <v>68</v>
      </c>
      <c r="H55" s="160" t="s">
        <v>67</v>
      </c>
      <c r="I55" s="160"/>
      <c r="J55" s="160" t="s">
        <v>68</v>
      </c>
      <c r="K55" s="160" t="s">
        <v>67</v>
      </c>
      <c r="L55" s="160"/>
      <c r="M55" s="160" t="s">
        <v>68</v>
      </c>
      <c r="N55" s="160" t="s">
        <v>67</v>
      </c>
      <c r="O55" s="160"/>
      <c r="P55" s="160" t="s">
        <v>68</v>
      </c>
    </row>
    <row r="56" spans="1:16" x14ac:dyDescent="0.2">
      <c r="A56" s="160" t="s">
        <v>37</v>
      </c>
      <c r="B56" s="160"/>
      <c r="C56" s="160"/>
      <c r="D56" s="160">
        <f>'将来負担比率（分子）の構造'!I$52</f>
        <v>3140</v>
      </c>
      <c r="E56" s="160"/>
      <c r="F56" s="160"/>
      <c r="G56" s="160">
        <f>'将来負担比率（分子）の構造'!J$52</f>
        <v>2818</v>
      </c>
      <c r="H56" s="160"/>
      <c r="I56" s="160"/>
      <c r="J56" s="160">
        <f>'将来負担比率（分子）の構造'!K$52</f>
        <v>2876</v>
      </c>
      <c r="K56" s="160"/>
      <c r="L56" s="160"/>
      <c r="M56" s="160">
        <f>'将来負担比率（分子）の構造'!L$52</f>
        <v>2987</v>
      </c>
      <c r="N56" s="160"/>
      <c r="O56" s="160"/>
      <c r="P56" s="160">
        <f>'将来負担比率（分子）の構造'!M$52</f>
        <v>3004</v>
      </c>
    </row>
    <row r="57" spans="1:16" x14ac:dyDescent="0.2">
      <c r="A57" s="160" t="s">
        <v>36</v>
      </c>
      <c r="B57" s="160"/>
      <c r="C57" s="160"/>
      <c r="D57" s="160" t="str">
        <f>'将来負担比率（分子）の構造'!I$51</f>
        <v>-</v>
      </c>
      <c r="E57" s="160"/>
      <c r="F57" s="160"/>
      <c r="G57" s="160" t="str">
        <f>'将来負担比率（分子）の構造'!J$51</f>
        <v>-</v>
      </c>
      <c r="H57" s="160"/>
      <c r="I57" s="160"/>
      <c r="J57" s="160" t="str">
        <f>'将来負担比率（分子）の構造'!K$51</f>
        <v>-</v>
      </c>
      <c r="K57" s="160"/>
      <c r="L57" s="160"/>
      <c r="M57" s="160" t="str">
        <f>'将来負担比率（分子）の構造'!L$51</f>
        <v>-</v>
      </c>
      <c r="N57" s="160"/>
      <c r="O57" s="160"/>
      <c r="P57" s="160" t="str">
        <f>'将来負担比率（分子）の構造'!M$51</f>
        <v>-</v>
      </c>
    </row>
    <row r="58" spans="1:16" x14ac:dyDescent="0.2">
      <c r="A58" s="160" t="s">
        <v>35</v>
      </c>
      <c r="B58" s="160"/>
      <c r="C58" s="160"/>
      <c r="D58" s="160">
        <f>'将来負担比率（分子）の構造'!I$50</f>
        <v>1118</v>
      </c>
      <c r="E58" s="160"/>
      <c r="F58" s="160"/>
      <c r="G58" s="160">
        <f>'将来負担比率（分子）の構造'!J$50</f>
        <v>1226</v>
      </c>
      <c r="H58" s="160"/>
      <c r="I58" s="160"/>
      <c r="J58" s="160">
        <f>'将来負担比率（分子）の構造'!K$50</f>
        <v>1380</v>
      </c>
      <c r="K58" s="160"/>
      <c r="L58" s="160"/>
      <c r="M58" s="160">
        <f>'将来負担比率（分子）の構造'!L$50</f>
        <v>1524</v>
      </c>
      <c r="N58" s="160"/>
      <c r="O58" s="160"/>
      <c r="P58" s="160">
        <f>'将来負担比率（分子）の構造'!M$50</f>
        <v>1577</v>
      </c>
    </row>
    <row r="59" spans="1:16" x14ac:dyDescent="0.2">
      <c r="A59" s="160" t="s">
        <v>33</v>
      </c>
      <c r="B59" s="160" t="str">
        <f>'将来負担比率（分子）の構造'!I$49</f>
        <v>-</v>
      </c>
      <c r="C59" s="160"/>
      <c r="D59" s="160"/>
      <c r="E59" s="160" t="str">
        <f>'将来負担比率（分子）の構造'!J$49</f>
        <v>-</v>
      </c>
      <c r="F59" s="160"/>
      <c r="G59" s="160"/>
      <c r="H59" s="160" t="str">
        <f>'将来負担比率（分子）の構造'!K$49</f>
        <v>-</v>
      </c>
      <c r="I59" s="160"/>
      <c r="J59" s="160"/>
      <c r="K59" s="160" t="str">
        <f>'将来負担比率（分子）の構造'!L$49</f>
        <v>-</v>
      </c>
      <c r="L59" s="160"/>
      <c r="M59" s="160"/>
      <c r="N59" s="160" t="str">
        <f>'将来負担比率（分子）の構造'!M$49</f>
        <v>-</v>
      </c>
      <c r="O59" s="160"/>
      <c r="P59" s="160"/>
    </row>
    <row r="60" spans="1:16" x14ac:dyDescent="0.2">
      <c r="A60" s="160" t="s">
        <v>32</v>
      </c>
      <c r="B60" s="160" t="str">
        <f>'将来負担比率（分子）の構造'!I$48</f>
        <v>-</v>
      </c>
      <c r="C60" s="160"/>
      <c r="D60" s="160"/>
      <c r="E60" s="160" t="str">
        <f>'将来負担比率（分子）の構造'!J$48</f>
        <v>-</v>
      </c>
      <c r="F60" s="160"/>
      <c r="G60" s="160"/>
      <c r="H60" s="160" t="str">
        <f>'将来負担比率（分子）の構造'!K$48</f>
        <v>-</v>
      </c>
      <c r="I60" s="160"/>
      <c r="J60" s="160"/>
      <c r="K60" s="160" t="str">
        <f>'将来負担比率（分子）の構造'!L$48</f>
        <v>-</v>
      </c>
      <c r="L60" s="160"/>
      <c r="M60" s="160"/>
      <c r="N60" s="160" t="str">
        <f>'将来負担比率（分子）の構造'!M$48</f>
        <v>-</v>
      </c>
      <c r="O60" s="160"/>
      <c r="P60" s="160"/>
    </row>
    <row r="61" spans="1:16" x14ac:dyDescent="0.2">
      <c r="A61" s="160" t="s">
        <v>30</v>
      </c>
      <c r="B61" s="160" t="str">
        <f>'将来負担比率（分子）の構造'!I$46</f>
        <v>-</v>
      </c>
      <c r="C61" s="160"/>
      <c r="D61" s="160"/>
      <c r="E61" s="160" t="str">
        <f>'将来負担比率（分子）の構造'!J$46</f>
        <v>-</v>
      </c>
      <c r="F61" s="160"/>
      <c r="G61" s="160"/>
      <c r="H61" s="160" t="str">
        <f>'将来負担比率（分子）の構造'!K$46</f>
        <v>-</v>
      </c>
      <c r="I61" s="160"/>
      <c r="J61" s="160"/>
      <c r="K61" s="160" t="str">
        <f>'将来負担比率（分子）の構造'!L$46</f>
        <v>-</v>
      </c>
      <c r="L61" s="160"/>
      <c r="M61" s="160"/>
      <c r="N61" s="160" t="str">
        <f>'将来負担比率（分子）の構造'!M$46</f>
        <v>-</v>
      </c>
      <c r="O61" s="160"/>
      <c r="P61" s="160"/>
    </row>
    <row r="62" spans="1:16" x14ac:dyDescent="0.2">
      <c r="A62" s="160" t="s">
        <v>29</v>
      </c>
      <c r="B62" s="160">
        <f>'将来負担比率（分子）の構造'!I$45</f>
        <v>515</v>
      </c>
      <c r="C62" s="160"/>
      <c r="D62" s="160"/>
      <c r="E62" s="160">
        <f>'将来負担比率（分子）の構造'!J$45</f>
        <v>463</v>
      </c>
      <c r="F62" s="160"/>
      <c r="G62" s="160"/>
      <c r="H62" s="160">
        <f>'将来負担比率（分子）の構造'!K$45</f>
        <v>483</v>
      </c>
      <c r="I62" s="160"/>
      <c r="J62" s="160"/>
      <c r="K62" s="160">
        <f>'将来負担比率（分子）の構造'!L$45</f>
        <v>393</v>
      </c>
      <c r="L62" s="160"/>
      <c r="M62" s="160"/>
      <c r="N62" s="160">
        <f>'将来負担比率（分子）の構造'!M$45</f>
        <v>392</v>
      </c>
      <c r="O62" s="160"/>
      <c r="P62" s="160"/>
    </row>
    <row r="63" spans="1:16" x14ac:dyDescent="0.2">
      <c r="A63" s="160" t="s">
        <v>28</v>
      </c>
      <c r="B63" s="160">
        <f>'将来負担比率（分子）の構造'!I$44</f>
        <v>22</v>
      </c>
      <c r="C63" s="160"/>
      <c r="D63" s="160"/>
      <c r="E63" s="160">
        <f>'将来負担比率（分子）の構造'!J$44</f>
        <v>20</v>
      </c>
      <c r="F63" s="160"/>
      <c r="G63" s="160"/>
      <c r="H63" s="160">
        <f>'将来負担比率（分子）の構造'!K$44</f>
        <v>16</v>
      </c>
      <c r="I63" s="160"/>
      <c r="J63" s="160"/>
      <c r="K63" s="160">
        <f>'将来負担比率（分子）の構造'!L$44</f>
        <v>10</v>
      </c>
      <c r="L63" s="160"/>
      <c r="M63" s="160"/>
      <c r="N63" s="160">
        <f>'将来負担比率（分子）の構造'!M$44</f>
        <v>7</v>
      </c>
      <c r="O63" s="160"/>
      <c r="P63" s="160"/>
    </row>
    <row r="64" spans="1:16" x14ac:dyDescent="0.2">
      <c r="A64" s="160" t="s">
        <v>27</v>
      </c>
      <c r="B64" s="160">
        <f>'将来負担比率（分子）の構造'!I$43</f>
        <v>1182</v>
      </c>
      <c r="C64" s="160"/>
      <c r="D64" s="160"/>
      <c r="E64" s="160">
        <f>'将来負担比率（分子）の構造'!J$43</f>
        <v>1173</v>
      </c>
      <c r="F64" s="160"/>
      <c r="G64" s="160"/>
      <c r="H64" s="160">
        <f>'将来負担比率（分子）の構造'!K$43</f>
        <v>1162</v>
      </c>
      <c r="I64" s="160"/>
      <c r="J64" s="160"/>
      <c r="K64" s="160">
        <f>'将来負担比率（分子）の構造'!L$43</f>
        <v>1190</v>
      </c>
      <c r="L64" s="160"/>
      <c r="M64" s="160"/>
      <c r="N64" s="160">
        <f>'将来負担比率（分子）の構造'!M$43</f>
        <v>1085</v>
      </c>
      <c r="O64" s="160"/>
      <c r="P64" s="160"/>
    </row>
    <row r="65" spans="1:16" x14ac:dyDescent="0.2">
      <c r="A65" s="160" t="s">
        <v>26</v>
      </c>
      <c r="B65" s="160">
        <f>'将来負担比率（分子）の構造'!I$42</f>
        <v>157</v>
      </c>
      <c r="C65" s="160"/>
      <c r="D65" s="160"/>
      <c r="E65" s="160">
        <f>'将来負担比率（分子）の構造'!J$42</f>
        <v>156</v>
      </c>
      <c r="F65" s="160"/>
      <c r="G65" s="160"/>
      <c r="H65" s="160">
        <f>'将来負担比率（分子）の構造'!K$42</f>
        <v>58</v>
      </c>
      <c r="I65" s="160"/>
      <c r="J65" s="160"/>
      <c r="K65" s="160">
        <f>'将来負担比率（分子）の構造'!L$42</f>
        <v>1</v>
      </c>
      <c r="L65" s="160"/>
      <c r="M65" s="160"/>
      <c r="N65" s="160">
        <f>'将来負担比率（分子）の構造'!M$42</f>
        <v>11</v>
      </c>
      <c r="O65" s="160"/>
      <c r="P65" s="160"/>
    </row>
    <row r="66" spans="1:16" x14ac:dyDescent="0.2">
      <c r="A66" s="160" t="s">
        <v>25</v>
      </c>
      <c r="B66" s="160">
        <f>'将来負担比率（分子）の構造'!I$41</f>
        <v>3423</v>
      </c>
      <c r="C66" s="160"/>
      <c r="D66" s="160"/>
      <c r="E66" s="160">
        <f>'将来負担比率（分子）の構造'!J$41</f>
        <v>3228</v>
      </c>
      <c r="F66" s="160"/>
      <c r="G66" s="160"/>
      <c r="H66" s="160">
        <f>'将来負担比率（分子）の構造'!K$41</f>
        <v>3240</v>
      </c>
      <c r="I66" s="160"/>
      <c r="J66" s="160"/>
      <c r="K66" s="160">
        <f>'将来負担比率（分子）の構造'!L$41</f>
        <v>3367</v>
      </c>
      <c r="L66" s="160"/>
      <c r="M66" s="160"/>
      <c r="N66" s="160">
        <f>'将来負担比率（分子）の構造'!M$41</f>
        <v>3355</v>
      </c>
      <c r="O66" s="160"/>
      <c r="P66" s="160"/>
    </row>
    <row r="67" spans="1:16" x14ac:dyDescent="0.2">
      <c r="A67" s="160" t="s">
        <v>69</v>
      </c>
      <c r="B67" s="160" t="e">
        <f>NA()</f>
        <v>#N/A</v>
      </c>
      <c r="C67" s="160">
        <f>IF(ISNUMBER('将来負担比率（分子）の構造'!I$53), IF('将来負担比率（分子）の構造'!I$53 &lt; 0, 0, '将来負担比率（分子）の構造'!I$53), NA())</f>
        <v>1041</v>
      </c>
      <c r="D67" s="160" t="e">
        <f>NA()</f>
        <v>#N/A</v>
      </c>
      <c r="E67" s="160" t="e">
        <f>NA()</f>
        <v>#N/A</v>
      </c>
      <c r="F67" s="160">
        <f>IF(ISNUMBER('将来負担比率（分子）の構造'!J$53), IF('将来負担比率（分子）の構造'!J$53 &lt; 0, 0, '将来負担比率（分子）の構造'!J$53), NA())</f>
        <v>997</v>
      </c>
      <c r="G67" s="160" t="e">
        <f>NA()</f>
        <v>#N/A</v>
      </c>
      <c r="H67" s="160" t="e">
        <f>NA()</f>
        <v>#N/A</v>
      </c>
      <c r="I67" s="160">
        <f>IF(ISNUMBER('将来負担比率（分子）の構造'!K$53), IF('将来負担比率（分子）の構造'!K$53 &lt; 0, 0, '将来負担比率（分子）の構造'!K$53), NA())</f>
        <v>704</v>
      </c>
      <c r="J67" s="160" t="e">
        <f>NA()</f>
        <v>#N/A</v>
      </c>
      <c r="K67" s="160" t="e">
        <f>NA()</f>
        <v>#N/A</v>
      </c>
      <c r="L67" s="160">
        <f>IF(ISNUMBER('将来負担比率（分子）の構造'!L$53), IF('将来負担比率（分子）の構造'!L$53 &lt; 0, 0, '将来負担比率（分子）の構造'!L$53), NA())</f>
        <v>450</v>
      </c>
      <c r="M67" s="160" t="e">
        <f>NA()</f>
        <v>#N/A</v>
      </c>
      <c r="N67" s="160" t="e">
        <f>NA()</f>
        <v>#N/A</v>
      </c>
      <c r="O67" s="160">
        <f>IF(ISNUMBER('将来負担比率（分子）の構造'!M$53), IF('将来負担比率（分子）の構造'!M$53 &lt; 0, 0, '将来負担比率（分子）の構造'!M$53), NA())</f>
        <v>269</v>
      </c>
      <c r="P67" s="160" t="e">
        <f>NA()</f>
        <v>#N/A</v>
      </c>
    </row>
    <row r="70" spans="1:16" x14ac:dyDescent="0.2">
      <c r="A70" s="162" t="s">
        <v>70</v>
      </c>
      <c r="B70" s="162"/>
      <c r="C70" s="162"/>
      <c r="D70" s="162"/>
      <c r="E70" s="162"/>
      <c r="F70" s="162"/>
    </row>
    <row r="71" spans="1:16" x14ac:dyDescent="0.2">
      <c r="A71" s="163"/>
      <c r="B71" s="163" t="str">
        <f>基金残高に係る経年分析!F54</f>
        <v>H27</v>
      </c>
      <c r="C71" s="163" t="str">
        <f>基金残高に係る経年分析!G54</f>
        <v>H28</v>
      </c>
      <c r="D71" s="163" t="str">
        <f>基金残高に係る経年分析!H54</f>
        <v>H29</v>
      </c>
    </row>
    <row r="72" spans="1:16" x14ac:dyDescent="0.2">
      <c r="A72" s="163" t="s">
        <v>71</v>
      </c>
      <c r="B72" s="164">
        <f>基金残高に係る経年分析!F55</f>
        <v>854</v>
      </c>
      <c r="C72" s="164">
        <f>基金残高に係る経年分析!G55</f>
        <v>844</v>
      </c>
      <c r="D72" s="164">
        <f>基金残高に係る経年分析!H55</f>
        <v>855</v>
      </c>
    </row>
    <row r="73" spans="1:16" x14ac:dyDescent="0.2">
      <c r="A73" s="163" t="s">
        <v>72</v>
      </c>
      <c r="B73" s="164">
        <f>基金残高に係る経年分析!F56</f>
        <v>185</v>
      </c>
      <c r="C73" s="164">
        <f>基金残高に係る経年分析!G56</f>
        <v>205</v>
      </c>
      <c r="D73" s="164">
        <f>基金残高に係る経年分析!H56</f>
        <v>205</v>
      </c>
    </row>
    <row r="74" spans="1:16" x14ac:dyDescent="0.2">
      <c r="A74" s="163" t="s">
        <v>73</v>
      </c>
      <c r="B74" s="164">
        <f>基金残高に係る経年分析!F57</f>
        <v>243</v>
      </c>
      <c r="C74" s="164">
        <f>基金残高に係る経年分析!G57</f>
        <v>367</v>
      </c>
      <c r="D74" s="164">
        <f>基金残高に係る経年分析!H57</f>
        <v>391</v>
      </c>
    </row>
  </sheetData>
  <sheetProtection algorithmName="SHA-512" hashValue="EEC3+9L/qGGZ3QQbvG/XvG7u+BbYfgbKw10TSdaFcXXIQVQOBkqjYKxdRBFCSeVE1YplUwHBqDgzQAaj9fB+FA==" saltValue="jIVHWxyP2bDIZIMlrrB+D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05" customWidth="1"/>
    <col min="96" max="133" width="1.6640625" style="221" customWidth="1"/>
    <col min="134" max="143" width="1.6640625" style="205" customWidth="1"/>
    <col min="144" max="16384" width="0" style="205" hidden="1"/>
  </cols>
  <sheetData>
    <row r="1" spans="2:143" ht="22.5" customHeight="1" thickBot="1" x14ac:dyDescent="0.25">
      <c r="B1" s="202"/>
      <c r="C1" s="203"/>
      <c r="D1" s="203"/>
      <c r="E1" s="203"/>
      <c r="F1" s="203"/>
      <c r="G1" s="203"/>
      <c r="H1" s="203"/>
      <c r="I1" s="203"/>
      <c r="J1" s="203"/>
      <c r="K1" s="203"/>
      <c r="L1" s="203"/>
      <c r="M1" s="203"/>
      <c r="N1" s="203"/>
      <c r="O1" s="203"/>
      <c r="P1" s="203"/>
      <c r="Q1" s="203"/>
      <c r="R1" s="203"/>
      <c r="S1" s="203"/>
      <c r="T1" s="203"/>
      <c r="U1" s="203"/>
      <c r="V1" s="203"/>
      <c r="W1" s="203"/>
      <c r="X1" s="203"/>
      <c r="Y1" s="203"/>
      <c r="Z1" s="203"/>
      <c r="AA1" s="203"/>
      <c r="AB1" s="203"/>
      <c r="AC1" s="203"/>
      <c r="AD1" s="203"/>
      <c r="AE1" s="203"/>
      <c r="AF1" s="203"/>
      <c r="AG1" s="203"/>
      <c r="AH1" s="203"/>
      <c r="AI1" s="203"/>
      <c r="AJ1" s="203"/>
      <c r="AK1" s="203"/>
      <c r="AL1" s="203"/>
      <c r="AM1" s="203"/>
      <c r="AN1" s="203"/>
      <c r="AO1" s="203"/>
      <c r="AP1" s="203"/>
      <c r="AQ1" s="203"/>
      <c r="AR1" s="203"/>
      <c r="AS1" s="203"/>
      <c r="AT1" s="203"/>
      <c r="AU1" s="203"/>
      <c r="AV1" s="203"/>
      <c r="AW1" s="203"/>
      <c r="AX1" s="203"/>
      <c r="AY1" s="203"/>
      <c r="AZ1" s="203"/>
      <c r="BA1" s="203"/>
      <c r="BB1" s="203"/>
      <c r="BC1" s="203"/>
      <c r="BD1" s="203"/>
      <c r="BE1" s="203"/>
      <c r="BF1" s="203"/>
      <c r="BG1" s="203"/>
      <c r="BH1" s="203"/>
      <c r="BI1" s="203"/>
      <c r="BJ1" s="203"/>
      <c r="BK1" s="203"/>
      <c r="BL1" s="203"/>
      <c r="BM1" s="203"/>
      <c r="BN1" s="203"/>
      <c r="BO1" s="203"/>
      <c r="BP1" s="203"/>
      <c r="BQ1" s="203"/>
      <c r="BR1" s="203"/>
      <c r="BS1" s="203"/>
      <c r="BT1" s="203"/>
      <c r="BU1" s="203"/>
      <c r="BV1" s="203"/>
      <c r="BW1" s="203"/>
      <c r="BX1" s="203"/>
      <c r="BY1" s="203"/>
      <c r="BZ1" s="203"/>
      <c r="CA1" s="203"/>
      <c r="CB1" s="203"/>
      <c r="CC1" s="203"/>
      <c r="CD1" s="204"/>
      <c r="CE1" s="204"/>
      <c r="CF1" s="204"/>
      <c r="CG1" s="204"/>
      <c r="CH1" s="204"/>
      <c r="CI1" s="204"/>
      <c r="CJ1" s="204"/>
      <c r="CK1" s="204"/>
      <c r="CL1" s="204"/>
      <c r="CM1" s="204"/>
      <c r="CN1" s="204"/>
      <c r="CO1" s="204"/>
      <c r="CP1" s="204"/>
      <c r="CQ1" s="204"/>
      <c r="CR1" s="204"/>
      <c r="CS1" s="204"/>
      <c r="CT1" s="204"/>
      <c r="CU1" s="204"/>
      <c r="CV1" s="204"/>
      <c r="CW1" s="204"/>
      <c r="CX1" s="204"/>
      <c r="CY1" s="204"/>
      <c r="CZ1" s="204"/>
      <c r="DA1" s="204"/>
      <c r="DB1" s="204"/>
      <c r="DC1" s="204"/>
      <c r="DD1" s="204"/>
      <c r="DE1" s="204"/>
      <c r="DF1" s="204"/>
      <c r="DG1" s="204"/>
      <c r="DH1" s="773" t="s">
        <v>207</v>
      </c>
      <c r="DI1" s="774"/>
      <c r="DJ1" s="774"/>
      <c r="DK1" s="774"/>
      <c r="DL1" s="774"/>
      <c r="DM1" s="774"/>
      <c r="DN1" s="775"/>
      <c r="DO1" s="205"/>
      <c r="DP1" s="773" t="s">
        <v>208</v>
      </c>
      <c r="DQ1" s="774"/>
      <c r="DR1" s="774"/>
      <c r="DS1" s="774"/>
      <c r="DT1" s="774"/>
      <c r="DU1" s="774"/>
      <c r="DV1" s="774"/>
      <c r="DW1" s="774"/>
      <c r="DX1" s="774"/>
      <c r="DY1" s="774"/>
      <c r="DZ1" s="774"/>
      <c r="EA1" s="774"/>
      <c r="EB1" s="774"/>
      <c r="EC1" s="775"/>
      <c r="ED1" s="203"/>
      <c r="EE1" s="203"/>
      <c r="EF1" s="203"/>
      <c r="EG1" s="203"/>
      <c r="EH1" s="203"/>
      <c r="EI1" s="203"/>
      <c r="EJ1" s="203"/>
      <c r="EK1" s="203"/>
      <c r="EL1" s="203"/>
      <c r="EM1" s="203"/>
    </row>
    <row r="2" spans="2:143" ht="22.5" customHeight="1" x14ac:dyDescent="0.2">
      <c r="B2" s="206" t="s">
        <v>209</v>
      </c>
      <c r="R2" s="207"/>
      <c r="S2" s="207"/>
      <c r="T2" s="207"/>
      <c r="U2" s="207"/>
      <c r="V2" s="207"/>
      <c r="W2" s="207"/>
      <c r="X2" s="207"/>
      <c r="Y2" s="207"/>
      <c r="Z2" s="207"/>
      <c r="AA2" s="207"/>
      <c r="AB2" s="207"/>
      <c r="AC2" s="207"/>
      <c r="AE2" s="208"/>
      <c r="AF2" s="208"/>
      <c r="AG2" s="208"/>
      <c r="AH2" s="208"/>
      <c r="AI2" s="208"/>
      <c r="AJ2" s="207"/>
      <c r="AK2" s="207"/>
      <c r="AL2" s="207"/>
      <c r="AM2" s="207"/>
      <c r="AN2" s="207"/>
      <c r="AO2" s="207"/>
      <c r="AP2" s="207"/>
      <c r="CD2" s="204"/>
      <c r="CE2" s="204"/>
      <c r="CF2" s="204"/>
      <c r="CG2" s="204"/>
      <c r="CH2" s="204"/>
      <c r="CI2" s="204"/>
      <c r="CJ2" s="204"/>
      <c r="CK2" s="204"/>
      <c r="CL2" s="204"/>
      <c r="CM2" s="204"/>
      <c r="CN2" s="204"/>
      <c r="CO2" s="204"/>
      <c r="CP2" s="204"/>
      <c r="CQ2" s="204"/>
      <c r="CR2" s="204"/>
      <c r="CS2" s="204"/>
      <c r="CT2" s="204"/>
      <c r="CU2" s="204"/>
      <c r="CV2" s="204"/>
      <c r="CW2" s="204"/>
      <c r="CX2" s="204"/>
      <c r="CY2" s="204"/>
      <c r="CZ2" s="204"/>
      <c r="DA2" s="204"/>
      <c r="DB2" s="204"/>
      <c r="DC2" s="204"/>
      <c r="DD2" s="204"/>
      <c r="DE2" s="204"/>
      <c r="DF2" s="204"/>
      <c r="DG2" s="204"/>
      <c r="DH2" s="204"/>
      <c r="DI2" s="204"/>
      <c r="DJ2" s="204"/>
      <c r="DK2" s="204"/>
      <c r="DL2" s="204"/>
      <c r="DM2" s="204"/>
      <c r="DN2" s="204"/>
      <c r="DO2" s="204"/>
      <c r="DP2" s="204"/>
      <c r="DQ2" s="204"/>
      <c r="DR2" s="204"/>
      <c r="DS2" s="204"/>
      <c r="DT2" s="204"/>
      <c r="DU2" s="204"/>
      <c r="DV2" s="204"/>
      <c r="DW2" s="204"/>
      <c r="DX2" s="204"/>
      <c r="DY2" s="204"/>
      <c r="DZ2" s="204"/>
      <c r="EA2" s="204"/>
      <c r="EB2" s="204"/>
      <c r="EC2" s="204"/>
    </row>
    <row r="3" spans="2:143" ht="11.25" customHeight="1" x14ac:dyDescent="0.2">
      <c r="B3" s="715" t="s">
        <v>210</v>
      </c>
      <c r="C3" s="716"/>
      <c r="D3" s="716"/>
      <c r="E3" s="716"/>
      <c r="F3" s="716"/>
      <c r="G3" s="716"/>
      <c r="H3" s="716"/>
      <c r="I3" s="716"/>
      <c r="J3" s="716"/>
      <c r="K3" s="716"/>
      <c r="L3" s="716"/>
      <c r="M3" s="716"/>
      <c r="N3" s="716"/>
      <c r="O3" s="716"/>
      <c r="P3" s="716"/>
      <c r="Q3" s="716"/>
      <c r="R3" s="716"/>
      <c r="S3" s="716"/>
      <c r="T3" s="716"/>
      <c r="U3" s="716"/>
      <c r="V3" s="716"/>
      <c r="W3" s="716"/>
      <c r="X3" s="716"/>
      <c r="Y3" s="716"/>
      <c r="Z3" s="716"/>
      <c r="AA3" s="716"/>
      <c r="AB3" s="716"/>
      <c r="AC3" s="716"/>
      <c r="AD3" s="716"/>
      <c r="AE3" s="716"/>
      <c r="AF3" s="716"/>
      <c r="AG3" s="716"/>
      <c r="AH3" s="716"/>
      <c r="AI3" s="716"/>
      <c r="AJ3" s="716"/>
      <c r="AK3" s="716"/>
      <c r="AL3" s="716"/>
      <c r="AM3" s="716"/>
      <c r="AN3" s="716"/>
      <c r="AO3" s="716"/>
      <c r="AP3" s="715" t="s">
        <v>211</v>
      </c>
      <c r="AQ3" s="716"/>
      <c r="AR3" s="716"/>
      <c r="AS3" s="716"/>
      <c r="AT3" s="716"/>
      <c r="AU3" s="716"/>
      <c r="AV3" s="716"/>
      <c r="AW3" s="716"/>
      <c r="AX3" s="716"/>
      <c r="AY3" s="716"/>
      <c r="AZ3" s="716"/>
      <c r="BA3" s="716"/>
      <c r="BB3" s="716"/>
      <c r="BC3" s="716"/>
      <c r="BD3" s="716"/>
      <c r="BE3" s="716"/>
      <c r="BF3" s="716"/>
      <c r="BG3" s="716"/>
      <c r="BH3" s="716"/>
      <c r="BI3" s="716"/>
      <c r="BJ3" s="716"/>
      <c r="BK3" s="716"/>
      <c r="BL3" s="716"/>
      <c r="BM3" s="716"/>
      <c r="BN3" s="716"/>
      <c r="BO3" s="716"/>
      <c r="BP3" s="716"/>
      <c r="BQ3" s="716"/>
      <c r="BR3" s="716"/>
      <c r="BS3" s="716"/>
      <c r="BT3" s="716"/>
      <c r="BU3" s="716"/>
      <c r="BV3" s="716"/>
      <c r="BW3" s="716"/>
      <c r="BX3" s="716"/>
      <c r="BY3" s="716"/>
      <c r="BZ3" s="716"/>
      <c r="CA3" s="716"/>
      <c r="CB3" s="717"/>
      <c r="CD3" s="758" t="s">
        <v>212</v>
      </c>
      <c r="CE3" s="759"/>
      <c r="CF3" s="759"/>
      <c r="CG3" s="759"/>
      <c r="CH3" s="759"/>
      <c r="CI3" s="759"/>
      <c r="CJ3" s="759"/>
      <c r="CK3" s="759"/>
      <c r="CL3" s="759"/>
      <c r="CM3" s="759"/>
      <c r="CN3" s="759"/>
      <c r="CO3" s="759"/>
      <c r="CP3" s="759"/>
      <c r="CQ3" s="759"/>
      <c r="CR3" s="759"/>
      <c r="CS3" s="759"/>
      <c r="CT3" s="759"/>
      <c r="CU3" s="759"/>
      <c r="CV3" s="759"/>
      <c r="CW3" s="759"/>
      <c r="CX3" s="759"/>
      <c r="CY3" s="759"/>
      <c r="CZ3" s="759"/>
      <c r="DA3" s="759"/>
      <c r="DB3" s="759"/>
      <c r="DC3" s="759"/>
      <c r="DD3" s="759"/>
      <c r="DE3" s="759"/>
      <c r="DF3" s="759"/>
      <c r="DG3" s="759"/>
      <c r="DH3" s="759"/>
      <c r="DI3" s="759"/>
      <c r="DJ3" s="759"/>
      <c r="DK3" s="759"/>
      <c r="DL3" s="759"/>
      <c r="DM3" s="759"/>
      <c r="DN3" s="759"/>
      <c r="DO3" s="759"/>
      <c r="DP3" s="759"/>
      <c r="DQ3" s="759"/>
      <c r="DR3" s="759"/>
      <c r="DS3" s="759"/>
      <c r="DT3" s="759"/>
      <c r="DU3" s="759"/>
      <c r="DV3" s="759"/>
      <c r="DW3" s="759"/>
      <c r="DX3" s="759"/>
      <c r="DY3" s="759"/>
      <c r="DZ3" s="759"/>
      <c r="EA3" s="759"/>
      <c r="EB3" s="759"/>
      <c r="EC3" s="760"/>
    </row>
    <row r="4" spans="2:143" ht="11.25" customHeight="1" x14ac:dyDescent="0.2">
      <c r="B4" s="715" t="s">
        <v>1</v>
      </c>
      <c r="C4" s="716"/>
      <c r="D4" s="716"/>
      <c r="E4" s="716"/>
      <c r="F4" s="716"/>
      <c r="G4" s="716"/>
      <c r="H4" s="716"/>
      <c r="I4" s="716"/>
      <c r="J4" s="716"/>
      <c r="K4" s="716"/>
      <c r="L4" s="716"/>
      <c r="M4" s="716"/>
      <c r="N4" s="716"/>
      <c r="O4" s="716"/>
      <c r="P4" s="716"/>
      <c r="Q4" s="717"/>
      <c r="R4" s="715" t="s">
        <v>213</v>
      </c>
      <c r="S4" s="716"/>
      <c r="T4" s="716"/>
      <c r="U4" s="716"/>
      <c r="V4" s="716"/>
      <c r="W4" s="716"/>
      <c r="X4" s="716"/>
      <c r="Y4" s="717"/>
      <c r="Z4" s="715" t="s">
        <v>214</v>
      </c>
      <c r="AA4" s="716"/>
      <c r="AB4" s="716"/>
      <c r="AC4" s="717"/>
      <c r="AD4" s="715" t="s">
        <v>215</v>
      </c>
      <c r="AE4" s="716"/>
      <c r="AF4" s="716"/>
      <c r="AG4" s="716"/>
      <c r="AH4" s="716"/>
      <c r="AI4" s="716"/>
      <c r="AJ4" s="716"/>
      <c r="AK4" s="717"/>
      <c r="AL4" s="715" t="s">
        <v>214</v>
      </c>
      <c r="AM4" s="716"/>
      <c r="AN4" s="716"/>
      <c r="AO4" s="717"/>
      <c r="AP4" s="776" t="s">
        <v>216</v>
      </c>
      <c r="AQ4" s="776"/>
      <c r="AR4" s="776"/>
      <c r="AS4" s="776"/>
      <c r="AT4" s="776"/>
      <c r="AU4" s="776"/>
      <c r="AV4" s="776"/>
      <c r="AW4" s="776"/>
      <c r="AX4" s="776"/>
      <c r="AY4" s="776"/>
      <c r="AZ4" s="776"/>
      <c r="BA4" s="776"/>
      <c r="BB4" s="776"/>
      <c r="BC4" s="776"/>
      <c r="BD4" s="776"/>
      <c r="BE4" s="776"/>
      <c r="BF4" s="776"/>
      <c r="BG4" s="776" t="s">
        <v>217</v>
      </c>
      <c r="BH4" s="776"/>
      <c r="BI4" s="776"/>
      <c r="BJ4" s="776"/>
      <c r="BK4" s="776"/>
      <c r="BL4" s="776"/>
      <c r="BM4" s="776"/>
      <c r="BN4" s="776"/>
      <c r="BO4" s="776" t="s">
        <v>214</v>
      </c>
      <c r="BP4" s="776"/>
      <c r="BQ4" s="776"/>
      <c r="BR4" s="776"/>
      <c r="BS4" s="776" t="s">
        <v>218</v>
      </c>
      <c r="BT4" s="776"/>
      <c r="BU4" s="776"/>
      <c r="BV4" s="776"/>
      <c r="BW4" s="776"/>
      <c r="BX4" s="776"/>
      <c r="BY4" s="776"/>
      <c r="BZ4" s="776"/>
      <c r="CA4" s="776"/>
      <c r="CB4" s="776"/>
      <c r="CD4" s="758" t="s">
        <v>219</v>
      </c>
      <c r="CE4" s="759"/>
      <c r="CF4" s="759"/>
      <c r="CG4" s="759"/>
      <c r="CH4" s="759"/>
      <c r="CI4" s="759"/>
      <c r="CJ4" s="759"/>
      <c r="CK4" s="759"/>
      <c r="CL4" s="759"/>
      <c r="CM4" s="759"/>
      <c r="CN4" s="759"/>
      <c r="CO4" s="759"/>
      <c r="CP4" s="759"/>
      <c r="CQ4" s="759"/>
      <c r="CR4" s="759"/>
      <c r="CS4" s="759"/>
      <c r="CT4" s="759"/>
      <c r="CU4" s="759"/>
      <c r="CV4" s="759"/>
      <c r="CW4" s="759"/>
      <c r="CX4" s="759"/>
      <c r="CY4" s="759"/>
      <c r="CZ4" s="759"/>
      <c r="DA4" s="759"/>
      <c r="DB4" s="759"/>
      <c r="DC4" s="759"/>
      <c r="DD4" s="759"/>
      <c r="DE4" s="759"/>
      <c r="DF4" s="759"/>
      <c r="DG4" s="759"/>
      <c r="DH4" s="759"/>
      <c r="DI4" s="759"/>
      <c r="DJ4" s="759"/>
      <c r="DK4" s="759"/>
      <c r="DL4" s="759"/>
      <c r="DM4" s="759"/>
      <c r="DN4" s="759"/>
      <c r="DO4" s="759"/>
      <c r="DP4" s="759"/>
      <c r="DQ4" s="759"/>
      <c r="DR4" s="759"/>
      <c r="DS4" s="759"/>
      <c r="DT4" s="759"/>
      <c r="DU4" s="759"/>
      <c r="DV4" s="759"/>
      <c r="DW4" s="759"/>
      <c r="DX4" s="759"/>
      <c r="DY4" s="759"/>
      <c r="DZ4" s="759"/>
      <c r="EA4" s="759"/>
      <c r="EB4" s="759"/>
      <c r="EC4" s="760"/>
    </row>
    <row r="5" spans="2:143" s="209" customFormat="1" ht="11.25" customHeight="1" x14ac:dyDescent="0.2">
      <c r="B5" s="740" t="s">
        <v>220</v>
      </c>
      <c r="C5" s="741"/>
      <c r="D5" s="741"/>
      <c r="E5" s="741"/>
      <c r="F5" s="741"/>
      <c r="G5" s="741"/>
      <c r="H5" s="741"/>
      <c r="I5" s="741"/>
      <c r="J5" s="741"/>
      <c r="K5" s="741"/>
      <c r="L5" s="741"/>
      <c r="M5" s="741"/>
      <c r="N5" s="741"/>
      <c r="O5" s="741"/>
      <c r="P5" s="741"/>
      <c r="Q5" s="742"/>
      <c r="R5" s="706">
        <v>354401</v>
      </c>
      <c r="S5" s="707"/>
      <c r="T5" s="707"/>
      <c r="U5" s="707"/>
      <c r="V5" s="707"/>
      <c r="W5" s="707"/>
      <c r="X5" s="707"/>
      <c r="Y5" s="753"/>
      <c r="Z5" s="771">
        <v>8.5</v>
      </c>
      <c r="AA5" s="771"/>
      <c r="AB5" s="771"/>
      <c r="AC5" s="771"/>
      <c r="AD5" s="772">
        <v>354401</v>
      </c>
      <c r="AE5" s="772"/>
      <c r="AF5" s="772"/>
      <c r="AG5" s="772"/>
      <c r="AH5" s="772"/>
      <c r="AI5" s="772"/>
      <c r="AJ5" s="772"/>
      <c r="AK5" s="772"/>
      <c r="AL5" s="754">
        <v>16.7</v>
      </c>
      <c r="AM5" s="723"/>
      <c r="AN5" s="723"/>
      <c r="AO5" s="755"/>
      <c r="AP5" s="740" t="s">
        <v>221</v>
      </c>
      <c r="AQ5" s="741"/>
      <c r="AR5" s="741"/>
      <c r="AS5" s="741"/>
      <c r="AT5" s="741"/>
      <c r="AU5" s="741"/>
      <c r="AV5" s="741"/>
      <c r="AW5" s="741"/>
      <c r="AX5" s="741"/>
      <c r="AY5" s="741"/>
      <c r="AZ5" s="741"/>
      <c r="BA5" s="741"/>
      <c r="BB5" s="741"/>
      <c r="BC5" s="741"/>
      <c r="BD5" s="741"/>
      <c r="BE5" s="741"/>
      <c r="BF5" s="742"/>
      <c r="BG5" s="647">
        <v>353715</v>
      </c>
      <c r="BH5" s="648"/>
      <c r="BI5" s="648"/>
      <c r="BJ5" s="648"/>
      <c r="BK5" s="648"/>
      <c r="BL5" s="648"/>
      <c r="BM5" s="648"/>
      <c r="BN5" s="649"/>
      <c r="BO5" s="703">
        <v>99.8</v>
      </c>
      <c r="BP5" s="703"/>
      <c r="BQ5" s="703"/>
      <c r="BR5" s="703"/>
      <c r="BS5" s="704" t="s">
        <v>124</v>
      </c>
      <c r="BT5" s="704"/>
      <c r="BU5" s="704"/>
      <c r="BV5" s="704"/>
      <c r="BW5" s="704"/>
      <c r="BX5" s="704"/>
      <c r="BY5" s="704"/>
      <c r="BZ5" s="704"/>
      <c r="CA5" s="704"/>
      <c r="CB5" s="745"/>
      <c r="CD5" s="758" t="s">
        <v>216</v>
      </c>
      <c r="CE5" s="759"/>
      <c r="CF5" s="759"/>
      <c r="CG5" s="759"/>
      <c r="CH5" s="759"/>
      <c r="CI5" s="759"/>
      <c r="CJ5" s="759"/>
      <c r="CK5" s="759"/>
      <c r="CL5" s="759"/>
      <c r="CM5" s="759"/>
      <c r="CN5" s="759"/>
      <c r="CO5" s="759"/>
      <c r="CP5" s="759"/>
      <c r="CQ5" s="760"/>
      <c r="CR5" s="758" t="s">
        <v>222</v>
      </c>
      <c r="CS5" s="759"/>
      <c r="CT5" s="759"/>
      <c r="CU5" s="759"/>
      <c r="CV5" s="759"/>
      <c r="CW5" s="759"/>
      <c r="CX5" s="759"/>
      <c r="CY5" s="760"/>
      <c r="CZ5" s="758" t="s">
        <v>214</v>
      </c>
      <c r="DA5" s="759"/>
      <c r="DB5" s="759"/>
      <c r="DC5" s="760"/>
      <c r="DD5" s="758" t="s">
        <v>223</v>
      </c>
      <c r="DE5" s="759"/>
      <c r="DF5" s="759"/>
      <c r="DG5" s="759"/>
      <c r="DH5" s="759"/>
      <c r="DI5" s="759"/>
      <c r="DJ5" s="759"/>
      <c r="DK5" s="759"/>
      <c r="DL5" s="759"/>
      <c r="DM5" s="759"/>
      <c r="DN5" s="759"/>
      <c r="DO5" s="759"/>
      <c r="DP5" s="760"/>
      <c r="DQ5" s="758" t="s">
        <v>224</v>
      </c>
      <c r="DR5" s="759"/>
      <c r="DS5" s="759"/>
      <c r="DT5" s="759"/>
      <c r="DU5" s="759"/>
      <c r="DV5" s="759"/>
      <c r="DW5" s="759"/>
      <c r="DX5" s="759"/>
      <c r="DY5" s="759"/>
      <c r="DZ5" s="759"/>
      <c r="EA5" s="759"/>
      <c r="EB5" s="759"/>
      <c r="EC5" s="760"/>
    </row>
    <row r="6" spans="2:143" ht="11.25" customHeight="1" x14ac:dyDescent="0.2">
      <c r="B6" s="644" t="s">
        <v>225</v>
      </c>
      <c r="C6" s="645"/>
      <c r="D6" s="645"/>
      <c r="E6" s="645"/>
      <c r="F6" s="645"/>
      <c r="G6" s="645"/>
      <c r="H6" s="645"/>
      <c r="I6" s="645"/>
      <c r="J6" s="645"/>
      <c r="K6" s="645"/>
      <c r="L6" s="645"/>
      <c r="M6" s="645"/>
      <c r="N6" s="645"/>
      <c r="O6" s="645"/>
      <c r="P6" s="645"/>
      <c r="Q6" s="646"/>
      <c r="R6" s="647">
        <v>29219</v>
      </c>
      <c r="S6" s="648"/>
      <c r="T6" s="648"/>
      <c r="U6" s="648"/>
      <c r="V6" s="648"/>
      <c r="W6" s="648"/>
      <c r="X6" s="648"/>
      <c r="Y6" s="649"/>
      <c r="Z6" s="703">
        <v>0.7</v>
      </c>
      <c r="AA6" s="703"/>
      <c r="AB6" s="703"/>
      <c r="AC6" s="703"/>
      <c r="AD6" s="704">
        <v>29219</v>
      </c>
      <c r="AE6" s="704"/>
      <c r="AF6" s="704"/>
      <c r="AG6" s="704"/>
      <c r="AH6" s="704"/>
      <c r="AI6" s="704"/>
      <c r="AJ6" s="704"/>
      <c r="AK6" s="704"/>
      <c r="AL6" s="650">
        <v>1.4</v>
      </c>
      <c r="AM6" s="651"/>
      <c r="AN6" s="651"/>
      <c r="AO6" s="705"/>
      <c r="AP6" s="644" t="s">
        <v>226</v>
      </c>
      <c r="AQ6" s="645"/>
      <c r="AR6" s="645"/>
      <c r="AS6" s="645"/>
      <c r="AT6" s="645"/>
      <c r="AU6" s="645"/>
      <c r="AV6" s="645"/>
      <c r="AW6" s="645"/>
      <c r="AX6" s="645"/>
      <c r="AY6" s="645"/>
      <c r="AZ6" s="645"/>
      <c r="BA6" s="645"/>
      <c r="BB6" s="645"/>
      <c r="BC6" s="645"/>
      <c r="BD6" s="645"/>
      <c r="BE6" s="645"/>
      <c r="BF6" s="646"/>
      <c r="BG6" s="647">
        <v>353715</v>
      </c>
      <c r="BH6" s="648"/>
      <c r="BI6" s="648"/>
      <c r="BJ6" s="648"/>
      <c r="BK6" s="648"/>
      <c r="BL6" s="648"/>
      <c r="BM6" s="648"/>
      <c r="BN6" s="649"/>
      <c r="BO6" s="703">
        <v>99.8</v>
      </c>
      <c r="BP6" s="703"/>
      <c r="BQ6" s="703"/>
      <c r="BR6" s="703"/>
      <c r="BS6" s="704" t="s">
        <v>124</v>
      </c>
      <c r="BT6" s="704"/>
      <c r="BU6" s="704"/>
      <c r="BV6" s="704"/>
      <c r="BW6" s="704"/>
      <c r="BX6" s="704"/>
      <c r="BY6" s="704"/>
      <c r="BZ6" s="704"/>
      <c r="CA6" s="704"/>
      <c r="CB6" s="745"/>
      <c r="CD6" s="712" t="s">
        <v>227</v>
      </c>
      <c r="CE6" s="713"/>
      <c r="CF6" s="713"/>
      <c r="CG6" s="713"/>
      <c r="CH6" s="713"/>
      <c r="CI6" s="713"/>
      <c r="CJ6" s="713"/>
      <c r="CK6" s="713"/>
      <c r="CL6" s="713"/>
      <c r="CM6" s="713"/>
      <c r="CN6" s="713"/>
      <c r="CO6" s="713"/>
      <c r="CP6" s="713"/>
      <c r="CQ6" s="714"/>
      <c r="CR6" s="647">
        <v>62509</v>
      </c>
      <c r="CS6" s="648"/>
      <c r="CT6" s="648"/>
      <c r="CU6" s="648"/>
      <c r="CV6" s="648"/>
      <c r="CW6" s="648"/>
      <c r="CX6" s="648"/>
      <c r="CY6" s="649"/>
      <c r="CZ6" s="754">
        <v>1.6</v>
      </c>
      <c r="DA6" s="723"/>
      <c r="DB6" s="723"/>
      <c r="DC6" s="757"/>
      <c r="DD6" s="635" t="s">
        <v>228</v>
      </c>
      <c r="DE6" s="648"/>
      <c r="DF6" s="648"/>
      <c r="DG6" s="648"/>
      <c r="DH6" s="648"/>
      <c r="DI6" s="648"/>
      <c r="DJ6" s="648"/>
      <c r="DK6" s="648"/>
      <c r="DL6" s="648"/>
      <c r="DM6" s="648"/>
      <c r="DN6" s="648"/>
      <c r="DO6" s="648"/>
      <c r="DP6" s="649"/>
      <c r="DQ6" s="635">
        <v>62509</v>
      </c>
      <c r="DR6" s="648"/>
      <c r="DS6" s="648"/>
      <c r="DT6" s="648"/>
      <c r="DU6" s="648"/>
      <c r="DV6" s="648"/>
      <c r="DW6" s="648"/>
      <c r="DX6" s="648"/>
      <c r="DY6" s="648"/>
      <c r="DZ6" s="648"/>
      <c r="EA6" s="648"/>
      <c r="EB6" s="648"/>
      <c r="EC6" s="684"/>
    </row>
    <row r="7" spans="2:143" ht="11.25" customHeight="1" x14ac:dyDescent="0.2">
      <c r="B7" s="644" t="s">
        <v>229</v>
      </c>
      <c r="C7" s="645"/>
      <c r="D7" s="645"/>
      <c r="E7" s="645"/>
      <c r="F7" s="645"/>
      <c r="G7" s="645"/>
      <c r="H7" s="645"/>
      <c r="I7" s="645"/>
      <c r="J7" s="645"/>
      <c r="K7" s="645"/>
      <c r="L7" s="645"/>
      <c r="M7" s="645"/>
      <c r="N7" s="645"/>
      <c r="O7" s="645"/>
      <c r="P7" s="645"/>
      <c r="Q7" s="646"/>
      <c r="R7" s="647">
        <v>723</v>
      </c>
      <c r="S7" s="648"/>
      <c r="T7" s="648"/>
      <c r="U7" s="648"/>
      <c r="V7" s="648"/>
      <c r="W7" s="648"/>
      <c r="X7" s="648"/>
      <c r="Y7" s="649"/>
      <c r="Z7" s="703">
        <v>0</v>
      </c>
      <c r="AA7" s="703"/>
      <c r="AB7" s="703"/>
      <c r="AC7" s="703"/>
      <c r="AD7" s="704">
        <v>723</v>
      </c>
      <c r="AE7" s="704"/>
      <c r="AF7" s="704"/>
      <c r="AG7" s="704"/>
      <c r="AH7" s="704"/>
      <c r="AI7" s="704"/>
      <c r="AJ7" s="704"/>
      <c r="AK7" s="704"/>
      <c r="AL7" s="650">
        <v>0</v>
      </c>
      <c r="AM7" s="651"/>
      <c r="AN7" s="651"/>
      <c r="AO7" s="705"/>
      <c r="AP7" s="644" t="s">
        <v>230</v>
      </c>
      <c r="AQ7" s="645"/>
      <c r="AR7" s="645"/>
      <c r="AS7" s="645"/>
      <c r="AT7" s="645"/>
      <c r="AU7" s="645"/>
      <c r="AV7" s="645"/>
      <c r="AW7" s="645"/>
      <c r="AX7" s="645"/>
      <c r="AY7" s="645"/>
      <c r="AZ7" s="645"/>
      <c r="BA7" s="645"/>
      <c r="BB7" s="645"/>
      <c r="BC7" s="645"/>
      <c r="BD7" s="645"/>
      <c r="BE7" s="645"/>
      <c r="BF7" s="646"/>
      <c r="BG7" s="647">
        <v>162471</v>
      </c>
      <c r="BH7" s="648"/>
      <c r="BI7" s="648"/>
      <c r="BJ7" s="648"/>
      <c r="BK7" s="648"/>
      <c r="BL7" s="648"/>
      <c r="BM7" s="648"/>
      <c r="BN7" s="649"/>
      <c r="BO7" s="703">
        <v>45.8</v>
      </c>
      <c r="BP7" s="703"/>
      <c r="BQ7" s="703"/>
      <c r="BR7" s="703"/>
      <c r="BS7" s="704" t="s">
        <v>228</v>
      </c>
      <c r="BT7" s="704"/>
      <c r="BU7" s="704"/>
      <c r="BV7" s="704"/>
      <c r="BW7" s="704"/>
      <c r="BX7" s="704"/>
      <c r="BY7" s="704"/>
      <c r="BZ7" s="704"/>
      <c r="CA7" s="704"/>
      <c r="CB7" s="745"/>
      <c r="CD7" s="685" t="s">
        <v>231</v>
      </c>
      <c r="CE7" s="682"/>
      <c r="CF7" s="682"/>
      <c r="CG7" s="682"/>
      <c r="CH7" s="682"/>
      <c r="CI7" s="682"/>
      <c r="CJ7" s="682"/>
      <c r="CK7" s="682"/>
      <c r="CL7" s="682"/>
      <c r="CM7" s="682"/>
      <c r="CN7" s="682"/>
      <c r="CO7" s="682"/>
      <c r="CP7" s="682"/>
      <c r="CQ7" s="683"/>
      <c r="CR7" s="647">
        <v>1033994</v>
      </c>
      <c r="CS7" s="648"/>
      <c r="CT7" s="648"/>
      <c r="CU7" s="648"/>
      <c r="CV7" s="648"/>
      <c r="CW7" s="648"/>
      <c r="CX7" s="648"/>
      <c r="CY7" s="649"/>
      <c r="CZ7" s="703">
        <v>26.5</v>
      </c>
      <c r="DA7" s="703"/>
      <c r="DB7" s="703"/>
      <c r="DC7" s="703"/>
      <c r="DD7" s="635">
        <v>19477</v>
      </c>
      <c r="DE7" s="648"/>
      <c r="DF7" s="648"/>
      <c r="DG7" s="648"/>
      <c r="DH7" s="648"/>
      <c r="DI7" s="648"/>
      <c r="DJ7" s="648"/>
      <c r="DK7" s="648"/>
      <c r="DL7" s="648"/>
      <c r="DM7" s="648"/>
      <c r="DN7" s="648"/>
      <c r="DO7" s="648"/>
      <c r="DP7" s="649"/>
      <c r="DQ7" s="635">
        <v>756247</v>
      </c>
      <c r="DR7" s="648"/>
      <c r="DS7" s="648"/>
      <c r="DT7" s="648"/>
      <c r="DU7" s="648"/>
      <c r="DV7" s="648"/>
      <c r="DW7" s="648"/>
      <c r="DX7" s="648"/>
      <c r="DY7" s="648"/>
      <c r="DZ7" s="648"/>
      <c r="EA7" s="648"/>
      <c r="EB7" s="648"/>
      <c r="EC7" s="684"/>
    </row>
    <row r="8" spans="2:143" ht="11.25" customHeight="1" x14ac:dyDescent="0.2">
      <c r="B8" s="644" t="s">
        <v>232</v>
      </c>
      <c r="C8" s="645"/>
      <c r="D8" s="645"/>
      <c r="E8" s="645"/>
      <c r="F8" s="645"/>
      <c r="G8" s="645"/>
      <c r="H8" s="645"/>
      <c r="I8" s="645"/>
      <c r="J8" s="645"/>
      <c r="K8" s="645"/>
      <c r="L8" s="645"/>
      <c r="M8" s="645"/>
      <c r="N8" s="645"/>
      <c r="O8" s="645"/>
      <c r="P8" s="645"/>
      <c r="Q8" s="646"/>
      <c r="R8" s="647">
        <v>948</v>
      </c>
      <c r="S8" s="648"/>
      <c r="T8" s="648"/>
      <c r="U8" s="648"/>
      <c r="V8" s="648"/>
      <c r="W8" s="648"/>
      <c r="X8" s="648"/>
      <c r="Y8" s="649"/>
      <c r="Z8" s="703">
        <v>0</v>
      </c>
      <c r="AA8" s="703"/>
      <c r="AB8" s="703"/>
      <c r="AC8" s="703"/>
      <c r="AD8" s="704">
        <v>948</v>
      </c>
      <c r="AE8" s="704"/>
      <c r="AF8" s="704"/>
      <c r="AG8" s="704"/>
      <c r="AH8" s="704"/>
      <c r="AI8" s="704"/>
      <c r="AJ8" s="704"/>
      <c r="AK8" s="704"/>
      <c r="AL8" s="650">
        <v>0</v>
      </c>
      <c r="AM8" s="651"/>
      <c r="AN8" s="651"/>
      <c r="AO8" s="705"/>
      <c r="AP8" s="644" t="s">
        <v>233</v>
      </c>
      <c r="AQ8" s="645"/>
      <c r="AR8" s="645"/>
      <c r="AS8" s="645"/>
      <c r="AT8" s="645"/>
      <c r="AU8" s="645"/>
      <c r="AV8" s="645"/>
      <c r="AW8" s="645"/>
      <c r="AX8" s="645"/>
      <c r="AY8" s="645"/>
      <c r="AZ8" s="645"/>
      <c r="BA8" s="645"/>
      <c r="BB8" s="645"/>
      <c r="BC8" s="645"/>
      <c r="BD8" s="645"/>
      <c r="BE8" s="645"/>
      <c r="BF8" s="646"/>
      <c r="BG8" s="647">
        <v>6741</v>
      </c>
      <c r="BH8" s="648"/>
      <c r="BI8" s="648"/>
      <c r="BJ8" s="648"/>
      <c r="BK8" s="648"/>
      <c r="BL8" s="648"/>
      <c r="BM8" s="648"/>
      <c r="BN8" s="649"/>
      <c r="BO8" s="703">
        <v>1.9</v>
      </c>
      <c r="BP8" s="703"/>
      <c r="BQ8" s="703"/>
      <c r="BR8" s="703"/>
      <c r="BS8" s="635" t="s">
        <v>124</v>
      </c>
      <c r="BT8" s="648"/>
      <c r="BU8" s="648"/>
      <c r="BV8" s="648"/>
      <c r="BW8" s="648"/>
      <c r="BX8" s="648"/>
      <c r="BY8" s="648"/>
      <c r="BZ8" s="648"/>
      <c r="CA8" s="648"/>
      <c r="CB8" s="684"/>
      <c r="CD8" s="685" t="s">
        <v>234</v>
      </c>
      <c r="CE8" s="682"/>
      <c r="CF8" s="682"/>
      <c r="CG8" s="682"/>
      <c r="CH8" s="682"/>
      <c r="CI8" s="682"/>
      <c r="CJ8" s="682"/>
      <c r="CK8" s="682"/>
      <c r="CL8" s="682"/>
      <c r="CM8" s="682"/>
      <c r="CN8" s="682"/>
      <c r="CO8" s="682"/>
      <c r="CP8" s="682"/>
      <c r="CQ8" s="683"/>
      <c r="CR8" s="647">
        <v>707121</v>
      </c>
      <c r="CS8" s="648"/>
      <c r="CT8" s="648"/>
      <c r="CU8" s="648"/>
      <c r="CV8" s="648"/>
      <c r="CW8" s="648"/>
      <c r="CX8" s="648"/>
      <c r="CY8" s="649"/>
      <c r="CZ8" s="703">
        <v>18.100000000000001</v>
      </c>
      <c r="DA8" s="703"/>
      <c r="DB8" s="703"/>
      <c r="DC8" s="703"/>
      <c r="DD8" s="635">
        <v>9607</v>
      </c>
      <c r="DE8" s="648"/>
      <c r="DF8" s="648"/>
      <c r="DG8" s="648"/>
      <c r="DH8" s="648"/>
      <c r="DI8" s="648"/>
      <c r="DJ8" s="648"/>
      <c r="DK8" s="648"/>
      <c r="DL8" s="648"/>
      <c r="DM8" s="648"/>
      <c r="DN8" s="648"/>
      <c r="DO8" s="648"/>
      <c r="DP8" s="649"/>
      <c r="DQ8" s="635">
        <v>472695</v>
      </c>
      <c r="DR8" s="648"/>
      <c r="DS8" s="648"/>
      <c r="DT8" s="648"/>
      <c r="DU8" s="648"/>
      <c r="DV8" s="648"/>
      <c r="DW8" s="648"/>
      <c r="DX8" s="648"/>
      <c r="DY8" s="648"/>
      <c r="DZ8" s="648"/>
      <c r="EA8" s="648"/>
      <c r="EB8" s="648"/>
      <c r="EC8" s="684"/>
    </row>
    <row r="9" spans="2:143" ht="11.25" customHeight="1" x14ac:dyDescent="0.2">
      <c r="B9" s="644" t="s">
        <v>235</v>
      </c>
      <c r="C9" s="645"/>
      <c r="D9" s="645"/>
      <c r="E9" s="645"/>
      <c r="F9" s="645"/>
      <c r="G9" s="645"/>
      <c r="H9" s="645"/>
      <c r="I9" s="645"/>
      <c r="J9" s="645"/>
      <c r="K9" s="645"/>
      <c r="L9" s="645"/>
      <c r="M9" s="645"/>
      <c r="N9" s="645"/>
      <c r="O9" s="645"/>
      <c r="P9" s="645"/>
      <c r="Q9" s="646"/>
      <c r="R9" s="647">
        <v>967</v>
      </c>
      <c r="S9" s="648"/>
      <c r="T9" s="648"/>
      <c r="U9" s="648"/>
      <c r="V9" s="648"/>
      <c r="W9" s="648"/>
      <c r="X9" s="648"/>
      <c r="Y9" s="649"/>
      <c r="Z9" s="703">
        <v>0</v>
      </c>
      <c r="AA9" s="703"/>
      <c r="AB9" s="703"/>
      <c r="AC9" s="703"/>
      <c r="AD9" s="704">
        <v>967</v>
      </c>
      <c r="AE9" s="704"/>
      <c r="AF9" s="704"/>
      <c r="AG9" s="704"/>
      <c r="AH9" s="704"/>
      <c r="AI9" s="704"/>
      <c r="AJ9" s="704"/>
      <c r="AK9" s="704"/>
      <c r="AL9" s="650">
        <v>0</v>
      </c>
      <c r="AM9" s="651"/>
      <c r="AN9" s="651"/>
      <c r="AO9" s="705"/>
      <c r="AP9" s="644" t="s">
        <v>236</v>
      </c>
      <c r="AQ9" s="645"/>
      <c r="AR9" s="645"/>
      <c r="AS9" s="645"/>
      <c r="AT9" s="645"/>
      <c r="AU9" s="645"/>
      <c r="AV9" s="645"/>
      <c r="AW9" s="645"/>
      <c r="AX9" s="645"/>
      <c r="AY9" s="645"/>
      <c r="AZ9" s="645"/>
      <c r="BA9" s="645"/>
      <c r="BB9" s="645"/>
      <c r="BC9" s="645"/>
      <c r="BD9" s="645"/>
      <c r="BE9" s="645"/>
      <c r="BF9" s="646"/>
      <c r="BG9" s="647">
        <v>131897</v>
      </c>
      <c r="BH9" s="648"/>
      <c r="BI9" s="648"/>
      <c r="BJ9" s="648"/>
      <c r="BK9" s="648"/>
      <c r="BL9" s="648"/>
      <c r="BM9" s="648"/>
      <c r="BN9" s="649"/>
      <c r="BO9" s="703">
        <v>37.200000000000003</v>
      </c>
      <c r="BP9" s="703"/>
      <c r="BQ9" s="703"/>
      <c r="BR9" s="703"/>
      <c r="BS9" s="635" t="s">
        <v>124</v>
      </c>
      <c r="BT9" s="648"/>
      <c r="BU9" s="648"/>
      <c r="BV9" s="648"/>
      <c r="BW9" s="648"/>
      <c r="BX9" s="648"/>
      <c r="BY9" s="648"/>
      <c r="BZ9" s="648"/>
      <c r="CA9" s="648"/>
      <c r="CB9" s="684"/>
      <c r="CD9" s="685" t="s">
        <v>237</v>
      </c>
      <c r="CE9" s="682"/>
      <c r="CF9" s="682"/>
      <c r="CG9" s="682"/>
      <c r="CH9" s="682"/>
      <c r="CI9" s="682"/>
      <c r="CJ9" s="682"/>
      <c r="CK9" s="682"/>
      <c r="CL9" s="682"/>
      <c r="CM9" s="682"/>
      <c r="CN9" s="682"/>
      <c r="CO9" s="682"/>
      <c r="CP9" s="682"/>
      <c r="CQ9" s="683"/>
      <c r="CR9" s="647">
        <v>194964</v>
      </c>
      <c r="CS9" s="648"/>
      <c r="CT9" s="648"/>
      <c r="CU9" s="648"/>
      <c r="CV9" s="648"/>
      <c r="CW9" s="648"/>
      <c r="CX9" s="648"/>
      <c r="CY9" s="649"/>
      <c r="CZ9" s="703">
        <v>5</v>
      </c>
      <c r="DA9" s="703"/>
      <c r="DB9" s="703"/>
      <c r="DC9" s="703"/>
      <c r="DD9" s="635">
        <v>7575</v>
      </c>
      <c r="DE9" s="648"/>
      <c r="DF9" s="648"/>
      <c r="DG9" s="648"/>
      <c r="DH9" s="648"/>
      <c r="DI9" s="648"/>
      <c r="DJ9" s="648"/>
      <c r="DK9" s="648"/>
      <c r="DL9" s="648"/>
      <c r="DM9" s="648"/>
      <c r="DN9" s="648"/>
      <c r="DO9" s="648"/>
      <c r="DP9" s="649"/>
      <c r="DQ9" s="635">
        <v>183451</v>
      </c>
      <c r="DR9" s="648"/>
      <c r="DS9" s="648"/>
      <c r="DT9" s="648"/>
      <c r="DU9" s="648"/>
      <c r="DV9" s="648"/>
      <c r="DW9" s="648"/>
      <c r="DX9" s="648"/>
      <c r="DY9" s="648"/>
      <c r="DZ9" s="648"/>
      <c r="EA9" s="648"/>
      <c r="EB9" s="648"/>
      <c r="EC9" s="684"/>
    </row>
    <row r="10" spans="2:143" ht="11.25" customHeight="1" x14ac:dyDescent="0.2">
      <c r="B10" s="644" t="s">
        <v>238</v>
      </c>
      <c r="C10" s="645"/>
      <c r="D10" s="645"/>
      <c r="E10" s="645"/>
      <c r="F10" s="645"/>
      <c r="G10" s="645"/>
      <c r="H10" s="645"/>
      <c r="I10" s="645"/>
      <c r="J10" s="645"/>
      <c r="K10" s="645"/>
      <c r="L10" s="645"/>
      <c r="M10" s="645"/>
      <c r="N10" s="645"/>
      <c r="O10" s="645"/>
      <c r="P10" s="645"/>
      <c r="Q10" s="646"/>
      <c r="R10" s="647" t="s">
        <v>124</v>
      </c>
      <c r="S10" s="648"/>
      <c r="T10" s="648"/>
      <c r="U10" s="648"/>
      <c r="V10" s="648"/>
      <c r="W10" s="648"/>
      <c r="X10" s="648"/>
      <c r="Y10" s="649"/>
      <c r="Z10" s="703" t="s">
        <v>124</v>
      </c>
      <c r="AA10" s="703"/>
      <c r="AB10" s="703"/>
      <c r="AC10" s="703"/>
      <c r="AD10" s="704" t="s">
        <v>124</v>
      </c>
      <c r="AE10" s="704"/>
      <c r="AF10" s="704"/>
      <c r="AG10" s="704"/>
      <c r="AH10" s="704"/>
      <c r="AI10" s="704"/>
      <c r="AJ10" s="704"/>
      <c r="AK10" s="704"/>
      <c r="AL10" s="650" t="s">
        <v>124</v>
      </c>
      <c r="AM10" s="651"/>
      <c r="AN10" s="651"/>
      <c r="AO10" s="705"/>
      <c r="AP10" s="644" t="s">
        <v>239</v>
      </c>
      <c r="AQ10" s="645"/>
      <c r="AR10" s="645"/>
      <c r="AS10" s="645"/>
      <c r="AT10" s="645"/>
      <c r="AU10" s="645"/>
      <c r="AV10" s="645"/>
      <c r="AW10" s="645"/>
      <c r="AX10" s="645"/>
      <c r="AY10" s="645"/>
      <c r="AZ10" s="645"/>
      <c r="BA10" s="645"/>
      <c r="BB10" s="645"/>
      <c r="BC10" s="645"/>
      <c r="BD10" s="645"/>
      <c r="BE10" s="645"/>
      <c r="BF10" s="646"/>
      <c r="BG10" s="647">
        <v>7107</v>
      </c>
      <c r="BH10" s="648"/>
      <c r="BI10" s="648"/>
      <c r="BJ10" s="648"/>
      <c r="BK10" s="648"/>
      <c r="BL10" s="648"/>
      <c r="BM10" s="648"/>
      <c r="BN10" s="649"/>
      <c r="BO10" s="703">
        <v>2</v>
      </c>
      <c r="BP10" s="703"/>
      <c r="BQ10" s="703"/>
      <c r="BR10" s="703"/>
      <c r="BS10" s="635" t="s">
        <v>228</v>
      </c>
      <c r="BT10" s="648"/>
      <c r="BU10" s="648"/>
      <c r="BV10" s="648"/>
      <c r="BW10" s="648"/>
      <c r="BX10" s="648"/>
      <c r="BY10" s="648"/>
      <c r="BZ10" s="648"/>
      <c r="CA10" s="648"/>
      <c r="CB10" s="684"/>
      <c r="CD10" s="685" t="s">
        <v>240</v>
      </c>
      <c r="CE10" s="682"/>
      <c r="CF10" s="682"/>
      <c r="CG10" s="682"/>
      <c r="CH10" s="682"/>
      <c r="CI10" s="682"/>
      <c r="CJ10" s="682"/>
      <c r="CK10" s="682"/>
      <c r="CL10" s="682"/>
      <c r="CM10" s="682"/>
      <c r="CN10" s="682"/>
      <c r="CO10" s="682"/>
      <c r="CP10" s="682"/>
      <c r="CQ10" s="683"/>
      <c r="CR10" s="647">
        <v>6178</v>
      </c>
      <c r="CS10" s="648"/>
      <c r="CT10" s="648"/>
      <c r="CU10" s="648"/>
      <c r="CV10" s="648"/>
      <c r="CW10" s="648"/>
      <c r="CX10" s="648"/>
      <c r="CY10" s="649"/>
      <c r="CZ10" s="703">
        <v>0.2</v>
      </c>
      <c r="DA10" s="703"/>
      <c r="DB10" s="703"/>
      <c r="DC10" s="703"/>
      <c r="DD10" s="635" t="s">
        <v>228</v>
      </c>
      <c r="DE10" s="648"/>
      <c r="DF10" s="648"/>
      <c r="DG10" s="648"/>
      <c r="DH10" s="648"/>
      <c r="DI10" s="648"/>
      <c r="DJ10" s="648"/>
      <c r="DK10" s="648"/>
      <c r="DL10" s="648"/>
      <c r="DM10" s="648"/>
      <c r="DN10" s="648"/>
      <c r="DO10" s="648"/>
      <c r="DP10" s="649"/>
      <c r="DQ10" s="635">
        <v>178</v>
      </c>
      <c r="DR10" s="648"/>
      <c r="DS10" s="648"/>
      <c r="DT10" s="648"/>
      <c r="DU10" s="648"/>
      <c r="DV10" s="648"/>
      <c r="DW10" s="648"/>
      <c r="DX10" s="648"/>
      <c r="DY10" s="648"/>
      <c r="DZ10" s="648"/>
      <c r="EA10" s="648"/>
      <c r="EB10" s="648"/>
      <c r="EC10" s="684"/>
    </row>
    <row r="11" spans="2:143" ht="11.25" customHeight="1" x14ac:dyDescent="0.2">
      <c r="B11" s="644" t="s">
        <v>241</v>
      </c>
      <c r="C11" s="645"/>
      <c r="D11" s="645"/>
      <c r="E11" s="645"/>
      <c r="F11" s="645"/>
      <c r="G11" s="645"/>
      <c r="H11" s="645"/>
      <c r="I11" s="645"/>
      <c r="J11" s="645"/>
      <c r="K11" s="645"/>
      <c r="L11" s="645"/>
      <c r="M11" s="645"/>
      <c r="N11" s="645"/>
      <c r="O11" s="645"/>
      <c r="P11" s="645"/>
      <c r="Q11" s="646"/>
      <c r="R11" s="647" t="s">
        <v>228</v>
      </c>
      <c r="S11" s="648"/>
      <c r="T11" s="648"/>
      <c r="U11" s="648"/>
      <c r="V11" s="648"/>
      <c r="W11" s="648"/>
      <c r="X11" s="648"/>
      <c r="Y11" s="649"/>
      <c r="Z11" s="703" t="s">
        <v>124</v>
      </c>
      <c r="AA11" s="703"/>
      <c r="AB11" s="703"/>
      <c r="AC11" s="703"/>
      <c r="AD11" s="704" t="s">
        <v>124</v>
      </c>
      <c r="AE11" s="704"/>
      <c r="AF11" s="704"/>
      <c r="AG11" s="704"/>
      <c r="AH11" s="704"/>
      <c r="AI11" s="704"/>
      <c r="AJ11" s="704"/>
      <c r="AK11" s="704"/>
      <c r="AL11" s="650" t="s">
        <v>124</v>
      </c>
      <c r="AM11" s="651"/>
      <c r="AN11" s="651"/>
      <c r="AO11" s="705"/>
      <c r="AP11" s="644" t="s">
        <v>242</v>
      </c>
      <c r="AQ11" s="645"/>
      <c r="AR11" s="645"/>
      <c r="AS11" s="645"/>
      <c r="AT11" s="645"/>
      <c r="AU11" s="645"/>
      <c r="AV11" s="645"/>
      <c r="AW11" s="645"/>
      <c r="AX11" s="645"/>
      <c r="AY11" s="645"/>
      <c r="AZ11" s="645"/>
      <c r="BA11" s="645"/>
      <c r="BB11" s="645"/>
      <c r="BC11" s="645"/>
      <c r="BD11" s="645"/>
      <c r="BE11" s="645"/>
      <c r="BF11" s="646"/>
      <c r="BG11" s="647">
        <v>16726</v>
      </c>
      <c r="BH11" s="648"/>
      <c r="BI11" s="648"/>
      <c r="BJ11" s="648"/>
      <c r="BK11" s="648"/>
      <c r="BL11" s="648"/>
      <c r="BM11" s="648"/>
      <c r="BN11" s="649"/>
      <c r="BO11" s="703">
        <v>4.7</v>
      </c>
      <c r="BP11" s="703"/>
      <c r="BQ11" s="703"/>
      <c r="BR11" s="703"/>
      <c r="BS11" s="635" t="s">
        <v>124</v>
      </c>
      <c r="BT11" s="648"/>
      <c r="BU11" s="648"/>
      <c r="BV11" s="648"/>
      <c r="BW11" s="648"/>
      <c r="BX11" s="648"/>
      <c r="BY11" s="648"/>
      <c r="BZ11" s="648"/>
      <c r="CA11" s="648"/>
      <c r="CB11" s="684"/>
      <c r="CD11" s="685" t="s">
        <v>243</v>
      </c>
      <c r="CE11" s="682"/>
      <c r="CF11" s="682"/>
      <c r="CG11" s="682"/>
      <c r="CH11" s="682"/>
      <c r="CI11" s="682"/>
      <c r="CJ11" s="682"/>
      <c r="CK11" s="682"/>
      <c r="CL11" s="682"/>
      <c r="CM11" s="682"/>
      <c r="CN11" s="682"/>
      <c r="CO11" s="682"/>
      <c r="CP11" s="682"/>
      <c r="CQ11" s="683"/>
      <c r="CR11" s="647">
        <v>533831</v>
      </c>
      <c r="CS11" s="648"/>
      <c r="CT11" s="648"/>
      <c r="CU11" s="648"/>
      <c r="CV11" s="648"/>
      <c r="CW11" s="648"/>
      <c r="CX11" s="648"/>
      <c r="CY11" s="649"/>
      <c r="CZ11" s="703">
        <v>13.7</v>
      </c>
      <c r="DA11" s="703"/>
      <c r="DB11" s="703"/>
      <c r="DC11" s="703"/>
      <c r="DD11" s="635">
        <v>127489</v>
      </c>
      <c r="DE11" s="648"/>
      <c r="DF11" s="648"/>
      <c r="DG11" s="648"/>
      <c r="DH11" s="648"/>
      <c r="DI11" s="648"/>
      <c r="DJ11" s="648"/>
      <c r="DK11" s="648"/>
      <c r="DL11" s="648"/>
      <c r="DM11" s="648"/>
      <c r="DN11" s="648"/>
      <c r="DO11" s="648"/>
      <c r="DP11" s="649"/>
      <c r="DQ11" s="635">
        <v>285918</v>
      </c>
      <c r="DR11" s="648"/>
      <c r="DS11" s="648"/>
      <c r="DT11" s="648"/>
      <c r="DU11" s="648"/>
      <c r="DV11" s="648"/>
      <c r="DW11" s="648"/>
      <c r="DX11" s="648"/>
      <c r="DY11" s="648"/>
      <c r="DZ11" s="648"/>
      <c r="EA11" s="648"/>
      <c r="EB11" s="648"/>
      <c r="EC11" s="684"/>
    </row>
    <row r="12" spans="2:143" ht="11.25" customHeight="1" x14ac:dyDescent="0.2">
      <c r="B12" s="644" t="s">
        <v>244</v>
      </c>
      <c r="C12" s="645"/>
      <c r="D12" s="645"/>
      <c r="E12" s="645"/>
      <c r="F12" s="645"/>
      <c r="G12" s="645"/>
      <c r="H12" s="645"/>
      <c r="I12" s="645"/>
      <c r="J12" s="645"/>
      <c r="K12" s="645"/>
      <c r="L12" s="645"/>
      <c r="M12" s="645"/>
      <c r="N12" s="645"/>
      <c r="O12" s="645"/>
      <c r="P12" s="645"/>
      <c r="Q12" s="646"/>
      <c r="R12" s="647">
        <v>70238</v>
      </c>
      <c r="S12" s="648"/>
      <c r="T12" s="648"/>
      <c r="U12" s="648"/>
      <c r="V12" s="648"/>
      <c r="W12" s="648"/>
      <c r="X12" s="648"/>
      <c r="Y12" s="649"/>
      <c r="Z12" s="703">
        <v>1.7</v>
      </c>
      <c r="AA12" s="703"/>
      <c r="AB12" s="703"/>
      <c r="AC12" s="703"/>
      <c r="AD12" s="704">
        <v>70238</v>
      </c>
      <c r="AE12" s="704"/>
      <c r="AF12" s="704"/>
      <c r="AG12" s="704"/>
      <c r="AH12" s="704"/>
      <c r="AI12" s="704"/>
      <c r="AJ12" s="704"/>
      <c r="AK12" s="704"/>
      <c r="AL12" s="650">
        <v>3.3</v>
      </c>
      <c r="AM12" s="651"/>
      <c r="AN12" s="651"/>
      <c r="AO12" s="705"/>
      <c r="AP12" s="644" t="s">
        <v>245</v>
      </c>
      <c r="AQ12" s="645"/>
      <c r="AR12" s="645"/>
      <c r="AS12" s="645"/>
      <c r="AT12" s="645"/>
      <c r="AU12" s="645"/>
      <c r="AV12" s="645"/>
      <c r="AW12" s="645"/>
      <c r="AX12" s="645"/>
      <c r="AY12" s="645"/>
      <c r="AZ12" s="645"/>
      <c r="BA12" s="645"/>
      <c r="BB12" s="645"/>
      <c r="BC12" s="645"/>
      <c r="BD12" s="645"/>
      <c r="BE12" s="645"/>
      <c r="BF12" s="646"/>
      <c r="BG12" s="647">
        <v>166114</v>
      </c>
      <c r="BH12" s="648"/>
      <c r="BI12" s="648"/>
      <c r="BJ12" s="648"/>
      <c r="BK12" s="648"/>
      <c r="BL12" s="648"/>
      <c r="BM12" s="648"/>
      <c r="BN12" s="649"/>
      <c r="BO12" s="703">
        <v>46.9</v>
      </c>
      <c r="BP12" s="703"/>
      <c r="BQ12" s="703"/>
      <c r="BR12" s="703"/>
      <c r="BS12" s="635" t="s">
        <v>124</v>
      </c>
      <c r="BT12" s="648"/>
      <c r="BU12" s="648"/>
      <c r="BV12" s="648"/>
      <c r="BW12" s="648"/>
      <c r="BX12" s="648"/>
      <c r="BY12" s="648"/>
      <c r="BZ12" s="648"/>
      <c r="CA12" s="648"/>
      <c r="CB12" s="684"/>
      <c r="CD12" s="685" t="s">
        <v>246</v>
      </c>
      <c r="CE12" s="682"/>
      <c r="CF12" s="682"/>
      <c r="CG12" s="682"/>
      <c r="CH12" s="682"/>
      <c r="CI12" s="682"/>
      <c r="CJ12" s="682"/>
      <c r="CK12" s="682"/>
      <c r="CL12" s="682"/>
      <c r="CM12" s="682"/>
      <c r="CN12" s="682"/>
      <c r="CO12" s="682"/>
      <c r="CP12" s="682"/>
      <c r="CQ12" s="683"/>
      <c r="CR12" s="647">
        <v>41191</v>
      </c>
      <c r="CS12" s="648"/>
      <c r="CT12" s="648"/>
      <c r="CU12" s="648"/>
      <c r="CV12" s="648"/>
      <c r="CW12" s="648"/>
      <c r="CX12" s="648"/>
      <c r="CY12" s="649"/>
      <c r="CZ12" s="703">
        <v>1.1000000000000001</v>
      </c>
      <c r="DA12" s="703"/>
      <c r="DB12" s="703"/>
      <c r="DC12" s="703"/>
      <c r="DD12" s="635">
        <v>304</v>
      </c>
      <c r="DE12" s="648"/>
      <c r="DF12" s="648"/>
      <c r="DG12" s="648"/>
      <c r="DH12" s="648"/>
      <c r="DI12" s="648"/>
      <c r="DJ12" s="648"/>
      <c r="DK12" s="648"/>
      <c r="DL12" s="648"/>
      <c r="DM12" s="648"/>
      <c r="DN12" s="648"/>
      <c r="DO12" s="648"/>
      <c r="DP12" s="649"/>
      <c r="DQ12" s="635">
        <v>29782</v>
      </c>
      <c r="DR12" s="648"/>
      <c r="DS12" s="648"/>
      <c r="DT12" s="648"/>
      <c r="DU12" s="648"/>
      <c r="DV12" s="648"/>
      <c r="DW12" s="648"/>
      <c r="DX12" s="648"/>
      <c r="DY12" s="648"/>
      <c r="DZ12" s="648"/>
      <c r="EA12" s="648"/>
      <c r="EB12" s="648"/>
      <c r="EC12" s="684"/>
    </row>
    <row r="13" spans="2:143" ht="11.25" customHeight="1" x14ac:dyDescent="0.2">
      <c r="B13" s="644" t="s">
        <v>247</v>
      </c>
      <c r="C13" s="645"/>
      <c r="D13" s="645"/>
      <c r="E13" s="645"/>
      <c r="F13" s="645"/>
      <c r="G13" s="645"/>
      <c r="H13" s="645"/>
      <c r="I13" s="645"/>
      <c r="J13" s="645"/>
      <c r="K13" s="645"/>
      <c r="L13" s="645"/>
      <c r="M13" s="645"/>
      <c r="N13" s="645"/>
      <c r="O13" s="645"/>
      <c r="P13" s="645"/>
      <c r="Q13" s="646"/>
      <c r="R13" s="647" t="s">
        <v>124</v>
      </c>
      <c r="S13" s="648"/>
      <c r="T13" s="648"/>
      <c r="U13" s="648"/>
      <c r="V13" s="648"/>
      <c r="W13" s="648"/>
      <c r="X13" s="648"/>
      <c r="Y13" s="649"/>
      <c r="Z13" s="703" t="s">
        <v>124</v>
      </c>
      <c r="AA13" s="703"/>
      <c r="AB13" s="703"/>
      <c r="AC13" s="703"/>
      <c r="AD13" s="704" t="s">
        <v>228</v>
      </c>
      <c r="AE13" s="704"/>
      <c r="AF13" s="704"/>
      <c r="AG13" s="704"/>
      <c r="AH13" s="704"/>
      <c r="AI13" s="704"/>
      <c r="AJ13" s="704"/>
      <c r="AK13" s="704"/>
      <c r="AL13" s="650" t="s">
        <v>124</v>
      </c>
      <c r="AM13" s="651"/>
      <c r="AN13" s="651"/>
      <c r="AO13" s="705"/>
      <c r="AP13" s="644" t="s">
        <v>248</v>
      </c>
      <c r="AQ13" s="645"/>
      <c r="AR13" s="645"/>
      <c r="AS13" s="645"/>
      <c r="AT13" s="645"/>
      <c r="AU13" s="645"/>
      <c r="AV13" s="645"/>
      <c r="AW13" s="645"/>
      <c r="AX13" s="645"/>
      <c r="AY13" s="645"/>
      <c r="AZ13" s="645"/>
      <c r="BA13" s="645"/>
      <c r="BB13" s="645"/>
      <c r="BC13" s="645"/>
      <c r="BD13" s="645"/>
      <c r="BE13" s="645"/>
      <c r="BF13" s="646"/>
      <c r="BG13" s="647">
        <v>158243</v>
      </c>
      <c r="BH13" s="648"/>
      <c r="BI13" s="648"/>
      <c r="BJ13" s="648"/>
      <c r="BK13" s="648"/>
      <c r="BL13" s="648"/>
      <c r="BM13" s="648"/>
      <c r="BN13" s="649"/>
      <c r="BO13" s="703">
        <v>44.7</v>
      </c>
      <c r="BP13" s="703"/>
      <c r="BQ13" s="703"/>
      <c r="BR13" s="703"/>
      <c r="BS13" s="635" t="s">
        <v>124</v>
      </c>
      <c r="BT13" s="648"/>
      <c r="BU13" s="648"/>
      <c r="BV13" s="648"/>
      <c r="BW13" s="648"/>
      <c r="BX13" s="648"/>
      <c r="BY13" s="648"/>
      <c r="BZ13" s="648"/>
      <c r="CA13" s="648"/>
      <c r="CB13" s="684"/>
      <c r="CD13" s="685" t="s">
        <v>249</v>
      </c>
      <c r="CE13" s="682"/>
      <c r="CF13" s="682"/>
      <c r="CG13" s="682"/>
      <c r="CH13" s="682"/>
      <c r="CI13" s="682"/>
      <c r="CJ13" s="682"/>
      <c r="CK13" s="682"/>
      <c r="CL13" s="682"/>
      <c r="CM13" s="682"/>
      <c r="CN13" s="682"/>
      <c r="CO13" s="682"/>
      <c r="CP13" s="682"/>
      <c r="CQ13" s="683"/>
      <c r="CR13" s="647">
        <v>426960</v>
      </c>
      <c r="CS13" s="648"/>
      <c r="CT13" s="648"/>
      <c r="CU13" s="648"/>
      <c r="CV13" s="648"/>
      <c r="CW13" s="648"/>
      <c r="CX13" s="648"/>
      <c r="CY13" s="649"/>
      <c r="CZ13" s="703">
        <v>10.9</v>
      </c>
      <c r="DA13" s="703"/>
      <c r="DB13" s="703"/>
      <c r="DC13" s="703"/>
      <c r="DD13" s="635">
        <v>300871</v>
      </c>
      <c r="DE13" s="648"/>
      <c r="DF13" s="648"/>
      <c r="DG13" s="648"/>
      <c r="DH13" s="648"/>
      <c r="DI13" s="648"/>
      <c r="DJ13" s="648"/>
      <c r="DK13" s="648"/>
      <c r="DL13" s="648"/>
      <c r="DM13" s="648"/>
      <c r="DN13" s="648"/>
      <c r="DO13" s="648"/>
      <c r="DP13" s="649"/>
      <c r="DQ13" s="635">
        <v>176902</v>
      </c>
      <c r="DR13" s="648"/>
      <c r="DS13" s="648"/>
      <c r="DT13" s="648"/>
      <c r="DU13" s="648"/>
      <c r="DV13" s="648"/>
      <c r="DW13" s="648"/>
      <c r="DX13" s="648"/>
      <c r="DY13" s="648"/>
      <c r="DZ13" s="648"/>
      <c r="EA13" s="648"/>
      <c r="EB13" s="648"/>
      <c r="EC13" s="684"/>
    </row>
    <row r="14" spans="2:143" ht="11.25" customHeight="1" x14ac:dyDescent="0.2">
      <c r="B14" s="644" t="s">
        <v>250</v>
      </c>
      <c r="C14" s="645"/>
      <c r="D14" s="645"/>
      <c r="E14" s="645"/>
      <c r="F14" s="645"/>
      <c r="G14" s="645"/>
      <c r="H14" s="645"/>
      <c r="I14" s="645"/>
      <c r="J14" s="645"/>
      <c r="K14" s="645"/>
      <c r="L14" s="645"/>
      <c r="M14" s="645"/>
      <c r="N14" s="645"/>
      <c r="O14" s="645"/>
      <c r="P14" s="645"/>
      <c r="Q14" s="646"/>
      <c r="R14" s="647" t="s">
        <v>228</v>
      </c>
      <c r="S14" s="648"/>
      <c r="T14" s="648"/>
      <c r="U14" s="648"/>
      <c r="V14" s="648"/>
      <c r="W14" s="648"/>
      <c r="X14" s="648"/>
      <c r="Y14" s="649"/>
      <c r="Z14" s="703" t="s">
        <v>228</v>
      </c>
      <c r="AA14" s="703"/>
      <c r="AB14" s="703"/>
      <c r="AC14" s="703"/>
      <c r="AD14" s="704" t="s">
        <v>124</v>
      </c>
      <c r="AE14" s="704"/>
      <c r="AF14" s="704"/>
      <c r="AG14" s="704"/>
      <c r="AH14" s="704"/>
      <c r="AI14" s="704"/>
      <c r="AJ14" s="704"/>
      <c r="AK14" s="704"/>
      <c r="AL14" s="650" t="s">
        <v>228</v>
      </c>
      <c r="AM14" s="651"/>
      <c r="AN14" s="651"/>
      <c r="AO14" s="705"/>
      <c r="AP14" s="644" t="s">
        <v>251</v>
      </c>
      <c r="AQ14" s="645"/>
      <c r="AR14" s="645"/>
      <c r="AS14" s="645"/>
      <c r="AT14" s="645"/>
      <c r="AU14" s="645"/>
      <c r="AV14" s="645"/>
      <c r="AW14" s="645"/>
      <c r="AX14" s="645"/>
      <c r="AY14" s="645"/>
      <c r="AZ14" s="645"/>
      <c r="BA14" s="645"/>
      <c r="BB14" s="645"/>
      <c r="BC14" s="645"/>
      <c r="BD14" s="645"/>
      <c r="BE14" s="645"/>
      <c r="BF14" s="646"/>
      <c r="BG14" s="647">
        <v>15561</v>
      </c>
      <c r="BH14" s="648"/>
      <c r="BI14" s="648"/>
      <c r="BJ14" s="648"/>
      <c r="BK14" s="648"/>
      <c r="BL14" s="648"/>
      <c r="BM14" s="648"/>
      <c r="BN14" s="649"/>
      <c r="BO14" s="703">
        <v>4.4000000000000004</v>
      </c>
      <c r="BP14" s="703"/>
      <c r="BQ14" s="703"/>
      <c r="BR14" s="703"/>
      <c r="BS14" s="635" t="s">
        <v>124</v>
      </c>
      <c r="BT14" s="648"/>
      <c r="BU14" s="648"/>
      <c r="BV14" s="648"/>
      <c r="BW14" s="648"/>
      <c r="BX14" s="648"/>
      <c r="BY14" s="648"/>
      <c r="BZ14" s="648"/>
      <c r="CA14" s="648"/>
      <c r="CB14" s="684"/>
      <c r="CD14" s="685" t="s">
        <v>252</v>
      </c>
      <c r="CE14" s="682"/>
      <c r="CF14" s="682"/>
      <c r="CG14" s="682"/>
      <c r="CH14" s="682"/>
      <c r="CI14" s="682"/>
      <c r="CJ14" s="682"/>
      <c r="CK14" s="682"/>
      <c r="CL14" s="682"/>
      <c r="CM14" s="682"/>
      <c r="CN14" s="682"/>
      <c r="CO14" s="682"/>
      <c r="CP14" s="682"/>
      <c r="CQ14" s="683"/>
      <c r="CR14" s="647">
        <v>135292</v>
      </c>
      <c r="CS14" s="648"/>
      <c r="CT14" s="648"/>
      <c r="CU14" s="648"/>
      <c r="CV14" s="648"/>
      <c r="CW14" s="648"/>
      <c r="CX14" s="648"/>
      <c r="CY14" s="649"/>
      <c r="CZ14" s="703">
        <v>3.5</v>
      </c>
      <c r="DA14" s="703"/>
      <c r="DB14" s="703"/>
      <c r="DC14" s="703"/>
      <c r="DD14" s="635">
        <v>26394</v>
      </c>
      <c r="DE14" s="648"/>
      <c r="DF14" s="648"/>
      <c r="DG14" s="648"/>
      <c r="DH14" s="648"/>
      <c r="DI14" s="648"/>
      <c r="DJ14" s="648"/>
      <c r="DK14" s="648"/>
      <c r="DL14" s="648"/>
      <c r="DM14" s="648"/>
      <c r="DN14" s="648"/>
      <c r="DO14" s="648"/>
      <c r="DP14" s="649"/>
      <c r="DQ14" s="635">
        <v>122140</v>
      </c>
      <c r="DR14" s="648"/>
      <c r="DS14" s="648"/>
      <c r="DT14" s="648"/>
      <c r="DU14" s="648"/>
      <c r="DV14" s="648"/>
      <c r="DW14" s="648"/>
      <c r="DX14" s="648"/>
      <c r="DY14" s="648"/>
      <c r="DZ14" s="648"/>
      <c r="EA14" s="648"/>
      <c r="EB14" s="648"/>
      <c r="EC14" s="684"/>
    </row>
    <row r="15" spans="2:143" ht="11.25" customHeight="1" x14ac:dyDescent="0.2">
      <c r="B15" s="644" t="s">
        <v>253</v>
      </c>
      <c r="C15" s="645"/>
      <c r="D15" s="645"/>
      <c r="E15" s="645"/>
      <c r="F15" s="645"/>
      <c r="G15" s="645"/>
      <c r="H15" s="645"/>
      <c r="I15" s="645"/>
      <c r="J15" s="645"/>
      <c r="K15" s="645"/>
      <c r="L15" s="645"/>
      <c r="M15" s="645"/>
      <c r="N15" s="645"/>
      <c r="O15" s="645"/>
      <c r="P15" s="645"/>
      <c r="Q15" s="646"/>
      <c r="R15" s="647">
        <v>8318</v>
      </c>
      <c r="S15" s="648"/>
      <c r="T15" s="648"/>
      <c r="U15" s="648"/>
      <c r="V15" s="648"/>
      <c r="W15" s="648"/>
      <c r="X15" s="648"/>
      <c r="Y15" s="649"/>
      <c r="Z15" s="703">
        <v>0.2</v>
      </c>
      <c r="AA15" s="703"/>
      <c r="AB15" s="703"/>
      <c r="AC15" s="703"/>
      <c r="AD15" s="704">
        <v>8318</v>
      </c>
      <c r="AE15" s="704"/>
      <c r="AF15" s="704"/>
      <c r="AG15" s="704"/>
      <c r="AH15" s="704"/>
      <c r="AI15" s="704"/>
      <c r="AJ15" s="704"/>
      <c r="AK15" s="704"/>
      <c r="AL15" s="650">
        <v>0.4</v>
      </c>
      <c r="AM15" s="651"/>
      <c r="AN15" s="651"/>
      <c r="AO15" s="705"/>
      <c r="AP15" s="644" t="s">
        <v>254</v>
      </c>
      <c r="AQ15" s="645"/>
      <c r="AR15" s="645"/>
      <c r="AS15" s="645"/>
      <c r="AT15" s="645"/>
      <c r="AU15" s="645"/>
      <c r="AV15" s="645"/>
      <c r="AW15" s="645"/>
      <c r="AX15" s="645"/>
      <c r="AY15" s="645"/>
      <c r="AZ15" s="645"/>
      <c r="BA15" s="645"/>
      <c r="BB15" s="645"/>
      <c r="BC15" s="645"/>
      <c r="BD15" s="645"/>
      <c r="BE15" s="645"/>
      <c r="BF15" s="646"/>
      <c r="BG15" s="647">
        <v>9569</v>
      </c>
      <c r="BH15" s="648"/>
      <c r="BI15" s="648"/>
      <c r="BJ15" s="648"/>
      <c r="BK15" s="648"/>
      <c r="BL15" s="648"/>
      <c r="BM15" s="648"/>
      <c r="BN15" s="649"/>
      <c r="BO15" s="703">
        <v>2.7</v>
      </c>
      <c r="BP15" s="703"/>
      <c r="BQ15" s="703"/>
      <c r="BR15" s="703"/>
      <c r="BS15" s="635" t="s">
        <v>124</v>
      </c>
      <c r="BT15" s="648"/>
      <c r="BU15" s="648"/>
      <c r="BV15" s="648"/>
      <c r="BW15" s="648"/>
      <c r="BX15" s="648"/>
      <c r="BY15" s="648"/>
      <c r="BZ15" s="648"/>
      <c r="CA15" s="648"/>
      <c r="CB15" s="684"/>
      <c r="CD15" s="685" t="s">
        <v>255</v>
      </c>
      <c r="CE15" s="682"/>
      <c r="CF15" s="682"/>
      <c r="CG15" s="682"/>
      <c r="CH15" s="682"/>
      <c r="CI15" s="682"/>
      <c r="CJ15" s="682"/>
      <c r="CK15" s="682"/>
      <c r="CL15" s="682"/>
      <c r="CM15" s="682"/>
      <c r="CN15" s="682"/>
      <c r="CO15" s="682"/>
      <c r="CP15" s="682"/>
      <c r="CQ15" s="683"/>
      <c r="CR15" s="647">
        <v>372883</v>
      </c>
      <c r="CS15" s="648"/>
      <c r="CT15" s="648"/>
      <c r="CU15" s="648"/>
      <c r="CV15" s="648"/>
      <c r="CW15" s="648"/>
      <c r="CX15" s="648"/>
      <c r="CY15" s="649"/>
      <c r="CZ15" s="703">
        <v>9.5</v>
      </c>
      <c r="DA15" s="703"/>
      <c r="DB15" s="703"/>
      <c r="DC15" s="703"/>
      <c r="DD15" s="635">
        <v>109716</v>
      </c>
      <c r="DE15" s="648"/>
      <c r="DF15" s="648"/>
      <c r="DG15" s="648"/>
      <c r="DH15" s="648"/>
      <c r="DI15" s="648"/>
      <c r="DJ15" s="648"/>
      <c r="DK15" s="648"/>
      <c r="DL15" s="648"/>
      <c r="DM15" s="648"/>
      <c r="DN15" s="648"/>
      <c r="DO15" s="648"/>
      <c r="DP15" s="649"/>
      <c r="DQ15" s="635">
        <v>274115</v>
      </c>
      <c r="DR15" s="648"/>
      <c r="DS15" s="648"/>
      <c r="DT15" s="648"/>
      <c r="DU15" s="648"/>
      <c r="DV15" s="648"/>
      <c r="DW15" s="648"/>
      <c r="DX15" s="648"/>
      <c r="DY15" s="648"/>
      <c r="DZ15" s="648"/>
      <c r="EA15" s="648"/>
      <c r="EB15" s="648"/>
      <c r="EC15" s="684"/>
    </row>
    <row r="16" spans="2:143" ht="11.25" customHeight="1" x14ac:dyDescent="0.2">
      <c r="B16" s="644" t="s">
        <v>256</v>
      </c>
      <c r="C16" s="645"/>
      <c r="D16" s="645"/>
      <c r="E16" s="645"/>
      <c r="F16" s="645"/>
      <c r="G16" s="645"/>
      <c r="H16" s="645"/>
      <c r="I16" s="645"/>
      <c r="J16" s="645"/>
      <c r="K16" s="645"/>
      <c r="L16" s="645"/>
      <c r="M16" s="645"/>
      <c r="N16" s="645"/>
      <c r="O16" s="645"/>
      <c r="P16" s="645"/>
      <c r="Q16" s="646"/>
      <c r="R16" s="647" t="s">
        <v>124</v>
      </c>
      <c r="S16" s="648"/>
      <c r="T16" s="648"/>
      <c r="U16" s="648"/>
      <c r="V16" s="648"/>
      <c r="W16" s="648"/>
      <c r="X16" s="648"/>
      <c r="Y16" s="649"/>
      <c r="Z16" s="703" t="s">
        <v>124</v>
      </c>
      <c r="AA16" s="703"/>
      <c r="AB16" s="703"/>
      <c r="AC16" s="703"/>
      <c r="AD16" s="704" t="s">
        <v>124</v>
      </c>
      <c r="AE16" s="704"/>
      <c r="AF16" s="704"/>
      <c r="AG16" s="704"/>
      <c r="AH16" s="704"/>
      <c r="AI16" s="704"/>
      <c r="AJ16" s="704"/>
      <c r="AK16" s="704"/>
      <c r="AL16" s="650" t="s">
        <v>124</v>
      </c>
      <c r="AM16" s="651"/>
      <c r="AN16" s="651"/>
      <c r="AO16" s="705"/>
      <c r="AP16" s="644" t="s">
        <v>257</v>
      </c>
      <c r="AQ16" s="645"/>
      <c r="AR16" s="645"/>
      <c r="AS16" s="645"/>
      <c r="AT16" s="645"/>
      <c r="AU16" s="645"/>
      <c r="AV16" s="645"/>
      <c r="AW16" s="645"/>
      <c r="AX16" s="645"/>
      <c r="AY16" s="645"/>
      <c r="AZ16" s="645"/>
      <c r="BA16" s="645"/>
      <c r="BB16" s="645"/>
      <c r="BC16" s="645"/>
      <c r="BD16" s="645"/>
      <c r="BE16" s="645"/>
      <c r="BF16" s="646"/>
      <c r="BG16" s="647" t="s">
        <v>124</v>
      </c>
      <c r="BH16" s="648"/>
      <c r="BI16" s="648"/>
      <c r="BJ16" s="648"/>
      <c r="BK16" s="648"/>
      <c r="BL16" s="648"/>
      <c r="BM16" s="648"/>
      <c r="BN16" s="649"/>
      <c r="BO16" s="703" t="s">
        <v>124</v>
      </c>
      <c r="BP16" s="703"/>
      <c r="BQ16" s="703"/>
      <c r="BR16" s="703"/>
      <c r="BS16" s="635" t="s">
        <v>124</v>
      </c>
      <c r="BT16" s="648"/>
      <c r="BU16" s="648"/>
      <c r="BV16" s="648"/>
      <c r="BW16" s="648"/>
      <c r="BX16" s="648"/>
      <c r="BY16" s="648"/>
      <c r="BZ16" s="648"/>
      <c r="CA16" s="648"/>
      <c r="CB16" s="684"/>
      <c r="CD16" s="685" t="s">
        <v>258</v>
      </c>
      <c r="CE16" s="682"/>
      <c r="CF16" s="682"/>
      <c r="CG16" s="682"/>
      <c r="CH16" s="682"/>
      <c r="CI16" s="682"/>
      <c r="CJ16" s="682"/>
      <c r="CK16" s="682"/>
      <c r="CL16" s="682"/>
      <c r="CM16" s="682"/>
      <c r="CN16" s="682"/>
      <c r="CO16" s="682"/>
      <c r="CP16" s="682"/>
      <c r="CQ16" s="683"/>
      <c r="CR16" s="647" t="s">
        <v>124</v>
      </c>
      <c r="CS16" s="648"/>
      <c r="CT16" s="648"/>
      <c r="CU16" s="648"/>
      <c r="CV16" s="648"/>
      <c r="CW16" s="648"/>
      <c r="CX16" s="648"/>
      <c r="CY16" s="649"/>
      <c r="CZ16" s="703" t="s">
        <v>124</v>
      </c>
      <c r="DA16" s="703"/>
      <c r="DB16" s="703"/>
      <c r="DC16" s="703"/>
      <c r="DD16" s="635" t="s">
        <v>124</v>
      </c>
      <c r="DE16" s="648"/>
      <c r="DF16" s="648"/>
      <c r="DG16" s="648"/>
      <c r="DH16" s="648"/>
      <c r="DI16" s="648"/>
      <c r="DJ16" s="648"/>
      <c r="DK16" s="648"/>
      <c r="DL16" s="648"/>
      <c r="DM16" s="648"/>
      <c r="DN16" s="648"/>
      <c r="DO16" s="648"/>
      <c r="DP16" s="649"/>
      <c r="DQ16" s="635" t="s">
        <v>228</v>
      </c>
      <c r="DR16" s="648"/>
      <c r="DS16" s="648"/>
      <c r="DT16" s="648"/>
      <c r="DU16" s="648"/>
      <c r="DV16" s="648"/>
      <c r="DW16" s="648"/>
      <c r="DX16" s="648"/>
      <c r="DY16" s="648"/>
      <c r="DZ16" s="648"/>
      <c r="EA16" s="648"/>
      <c r="EB16" s="648"/>
      <c r="EC16" s="684"/>
    </row>
    <row r="17" spans="2:133" ht="11.25" customHeight="1" x14ac:dyDescent="0.2">
      <c r="B17" s="644" t="s">
        <v>259</v>
      </c>
      <c r="C17" s="645"/>
      <c r="D17" s="645"/>
      <c r="E17" s="645"/>
      <c r="F17" s="645"/>
      <c r="G17" s="645"/>
      <c r="H17" s="645"/>
      <c r="I17" s="645"/>
      <c r="J17" s="645"/>
      <c r="K17" s="645"/>
      <c r="L17" s="645"/>
      <c r="M17" s="645"/>
      <c r="N17" s="645"/>
      <c r="O17" s="645"/>
      <c r="P17" s="645"/>
      <c r="Q17" s="646"/>
      <c r="R17" s="647">
        <v>580</v>
      </c>
      <c r="S17" s="648"/>
      <c r="T17" s="648"/>
      <c r="U17" s="648"/>
      <c r="V17" s="648"/>
      <c r="W17" s="648"/>
      <c r="X17" s="648"/>
      <c r="Y17" s="649"/>
      <c r="Z17" s="703">
        <v>0</v>
      </c>
      <c r="AA17" s="703"/>
      <c r="AB17" s="703"/>
      <c r="AC17" s="703"/>
      <c r="AD17" s="704">
        <v>580</v>
      </c>
      <c r="AE17" s="704"/>
      <c r="AF17" s="704"/>
      <c r="AG17" s="704"/>
      <c r="AH17" s="704"/>
      <c r="AI17" s="704"/>
      <c r="AJ17" s="704"/>
      <c r="AK17" s="704"/>
      <c r="AL17" s="650">
        <v>0</v>
      </c>
      <c r="AM17" s="651"/>
      <c r="AN17" s="651"/>
      <c r="AO17" s="705"/>
      <c r="AP17" s="644" t="s">
        <v>260</v>
      </c>
      <c r="AQ17" s="645"/>
      <c r="AR17" s="645"/>
      <c r="AS17" s="645"/>
      <c r="AT17" s="645"/>
      <c r="AU17" s="645"/>
      <c r="AV17" s="645"/>
      <c r="AW17" s="645"/>
      <c r="AX17" s="645"/>
      <c r="AY17" s="645"/>
      <c r="AZ17" s="645"/>
      <c r="BA17" s="645"/>
      <c r="BB17" s="645"/>
      <c r="BC17" s="645"/>
      <c r="BD17" s="645"/>
      <c r="BE17" s="645"/>
      <c r="BF17" s="646"/>
      <c r="BG17" s="647" t="s">
        <v>124</v>
      </c>
      <c r="BH17" s="648"/>
      <c r="BI17" s="648"/>
      <c r="BJ17" s="648"/>
      <c r="BK17" s="648"/>
      <c r="BL17" s="648"/>
      <c r="BM17" s="648"/>
      <c r="BN17" s="649"/>
      <c r="BO17" s="703" t="s">
        <v>124</v>
      </c>
      <c r="BP17" s="703"/>
      <c r="BQ17" s="703"/>
      <c r="BR17" s="703"/>
      <c r="BS17" s="635" t="s">
        <v>124</v>
      </c>
      <c r="BT17" s="648"/>
      <c r="BU17" s="648"/>
      <c r="BV17" s="648"/>
      <c r="BW17" s="648"/>
      <c r="BX17" s="648"/>
      <c r="BY17" s="648"/>
      <c r="BZ17" s="648"/>
      <c r="CA17" s="648"/>
      <c r="CB17" s="684"/>
      <c r="CD17" s="685" t="s">
        <v>261</v>
      </c>
      <c r="CE17" s="682"/>
      <c r="CF17" s="682"/>
      <c r="CG17" s="682"/>
      <c r="CH17" s="682"/>
      <c r="CI17" s="682"/>
      <c r="CJ17" s="682"/>
      <c r="CK17" s="682"/>
      <c r="CL17" s="682"/>
      <c r="CM17" s="682"/>
      <c r="CN17" s="682"/>
      <c r="CO17" s="682"/>
      <c r="CP17" s="682"/>
      <c r="CQ17" s="683"/>
      <c r="CR17" s="647">
        <v>391192</v>
      </c>
      <c r="CS17" s="648"/>
      <c r="CT17" s="648"/>
      <c r="CU17" s="648"/>
      <c r="CV17" s="648"/>
      <c r="CW17" s="648"/>
      <c r="CX17" s="648"/>
      <c r="CY17" s="649"/>
      <c r="CZ17" s="703">
        <v>10</v>
      </c>
      <c r="DA17" s="703"/>
      <c r="DB17" s="703"/>
      <c r="DC17" s="703"/>
      <c r="DD17" s="635" t="s">
        <v>228</v>
      </c>
      <c r="DE17" s="648"/>
      <c r="DF17" s="648"/>
      <c r="DG17" s="648"/>
      <c r="DH17" s="648"/>
      <c r="DI17" s="648"/>
      <c r="DJ17" s="648"/>
      <c r="DK17" s="648"/>
      <c r="DL17" s="648"/>
      <c r="DM17" s="648"/>
      <c r="DN17" s="648"/>
      <c r="DO17" s="648"/>
      <c r="DP17" s="649"/>
      <c r="DQ17" s="635">
        <v>391192</v>
      </c>
      <c r="DR17" s="648"/>
      <c r="DS17" s="648"/>
      <c r="DT17" s="648"/>
      <c r="DU17" s="648"/>
      <c r="DV17" s="648"/>
      <c r="DW17" s="648"/>
      <c r="DX17" s="648"/>
      <c r="DY17" s="648"/>
      <c r="DZ17" s="648"/>
      <c r="EA17" s="648"/>
      <c r="EB17" s="648"/>
      <c r="EC17" s="684"/>
    </row>
    <row r="18" spans="2:133" ht="11.25" customHeight="1" x14ac:dyDescent="0.2">
      <c r="B18" s="644" t="s">
        <v>262</v>
      </c>
      <c r="C18" s="645"/>
      <c r="D18" s="645"/>
      <c r="E18" s="645"/>
      <c r="F18" s="645"/>
      <c r="G18" s="645"/>
      <c r="H18" s="645"/>
      <c r="I18" s="645"/>
      <c r="J18" s="645"/>
      <c r="K18" s="645"/>
      <c r="L18" s="645"/>
      <c r="M18" s="645"/>
      <c r="N18" s="645"/>
      <c r="O18" s="645"/>
      <c r="P18" s="645"/>
      <c r="Q18" s="646"/>
      <c r="R18" s="647">
        <v>1843623</v>
      </c>
      <c r="S18" s="648"/>
      <c r="T18" s="648"/>
      <c r="U18" s="648"/>
      <c r="V18" s="648"/>
      <c r="W18" s="648"/>
      <c r="X18" s="648"/>
      <c r="Y18" s="649"/>
      <c r="Z18" s="703">
        <v>44.2</v>
      </c>
      <c r="AA18" s="703"/>
      <c r="AB18" s="703"/>
      <c r="AC18" s="703"/>
      <c r="AD18" s="704">
        <v>1658087</v>
      </c>
      <c r="AE18" s="704"/>
      <c r="AF18" s="704"/>
      <c r="AG18" s="704"/>
      <c r="AH18" s="704"/>
      <c r="AI18" s="704"/>
      <c r="AJ18" s="704"/>
      <c r="AK18" s="704"/>
      <c r="AL18" s="650">
        <v>78</v>
      </c>
      <c r="AM18" s="651"/>
      <c r="AN18" s="651"/>
      <c r="AO18" s="705"/>
      <c r="AP18" s="644" t="s">
        <v>263</v>
      </c>
      <c r="AQ18" s="645"/>
      <c r="AR18" s="645"/>
      <c r="AS18" s="645"/>
      <c r="AT18" s="645"/>
      <c r="AU18" s="645"/>
      <c r="AV18" s="645"/>
      <c r="AW18" s="645"/>
      <c r="AX18" s="645"/>
      <c r="AY18" s="645"/>
      <c r="AZ18" s="645"/>
      <c r="BA18" s="645"/>
      <c r="BB18" s="645"/>
      <c r="BC18" s="645"/>
      <c r="BD18" s="645"/>
      <c r="BE18" s="645"/>
      <c r="BF18" s="646"/>
      <c r="BG18" s="647" t="s">
        <v>228</v>
      </c>
      <c r="BH18" s="648"/>
      <c r="BI18" s="648"/>
      <c r="BJ18" s="648"/>
      <c r="BK18" s="648"/>
      <c r="BL18" s="648"/>
      <c r="BM18" s="648"/>
      <c r="BN18" s="649"/>
      <c r="BO18" s="703" t="s">
        <v>124</v>
      </c>
      <c r="BP18" s="703"/>
      <c r="BQ18" s="703"/>
      <c r="BR18" s="703"/>
      <c r="BS18" s="635" t="s">
        <v>228</v>
      </c>
      <c r="BT18" s="648"/>
      <c r="BU18" s="648"/>
      <c r="BV18" s="648"/>
      <c r="BW18" s="648"/>
      <c r="BX18" s="648"/>
      <c r="BY18" s="648"/>
      <c r="BZ18" s="648"/>
      <c r="CA18" s="648"/>
      <c r="CB18" s="684"/>
      <c r="CD18" s="685" t="s">
        <v>264</v>
      </c>
      <c r="CE18" s="682"/>
      <c r="CF18" s="682"/>
      <c r="CG18" s="682"/>
      <c r="CH18" s="682"/>
      <c r="CI18" s="682"/>
      <c r="CJ18" s="682"/>
      <c r="CK18" s="682"/>
      <c r="CL18" s="682"/>
      <c r="CM18" s="682"/>
      <c r="CN18" s="682"/>
      <c r="CO18" s="682"/>
      <c r="CP18" s="682"/>
      <c r="CQ18" s="683"/>
      <c r="CR18" s="647" t="s">
        <v>124</v>
      </c>
      <c r="CS18" s="648"/>
      <c r="CT18" s="648"/>
      <c r="CU18" s="648"/>
      <c r="CV18" s="648"/>
      <c r="CW18" s="648"/>
      <c r="CX18" s="648"/>
      <c r="CY18" s="649"/>
      <c r="CZ18" s="703" t="s">
        <v>124</v>
      </c>
      <c r="DA18" s="703"/>
      <c r="DB18" s="703"/>
      <c r="DC18" s="703"/>
      <c r="DD18" s="635" t="s">
        <v>124</v>
      </c>
      <c r="DE18" s="648"/>
      <c r="DF18" s="648"/>
      <c r="DG18" s="648"/>
      <c r="DH18" s="648"/>
      <c r="DI18" s="648"/>
      <c r="DJ18" s="648"/>
      <c r="DK18" s="648"/>
      <c r="DL18" s="648"/>
      <c r="DM18" s="648"/>
      <c r="DN18" s="648"/>
      <c r="DO18" s="648"/>
      <c r="DP18" s="649"/>
      <c r="DQ18" s="635" t="s">
        <v>124</v>
      </c>
      <c r="DR18" s="648"/>
      <c r="DS18" s="648"/>
      <c r="DT18" s="648"/>
      <c r="DU18" s="648"/>
      <c r="DV18" s="648"/>
      <c r="DW18" s="648"/>
      <c r="DX18" s="648"/>
      <c r="DY18" s="648"/>
      <c r="DZ18" s="648"/>
      <c r="EA18" s="648"/>
      <c r="EB18" s="648"/>
      <c r="EC18" s="684"/>
    </row>
    <row r="19" spans="2:133" ht="11.25" customHeight="1" x14ac:dyDescent="0.2">
      <c r="B19" s="644" t="s">
        <v>265</v>
      </c>
      <c r="C19" s="645"/>
      <c r="D19" s="645"/>
      <c r="E19" s="645"/>
      <c r="F19" s="645"/>
      <c r="G19" s="645"/>
      <c r="H19" s="645"/>
      <c r="I19" s="645"/>
      <c r="J19" s="645"/>
      <c r="K19" s="645"/>
      <c r="L19" s="645"/>
      <c r="M19" s="645"/>
      <c r="N19" s="645"/>
      <c r="O19" s="645"/>
      <c r="P19" s="645"/>
      <c r="Q19" s="646"/>
      <c r="R19" s="647">
        <v>1658087</v>
      </c>
      <c r="S19" s="648"/>
      <c r="T19" s="648"/>
      <c r="U19" s="648"/>
      <c r="V19" s="648"/>
      <c r="W19" s="648"/>
      <c r="X19" s="648"/>
      <c r="Y19" s="649"/>
      <c r="Z19" s="703">
        <v>39.799999999999997</v>
      </c>
      <c r="AA19" s="703"/>
      <c r="AB19" s="703"/>
      <c r="AC19" s="703"/>
      <c r="AD19" s="704">
        <v>1658087</v>
      </c>
      <c r="AE19" s="704"/>
      <c r="AF19" s="704"/>
      <c r="AG19" s="704"/>
      <c r="AH19" s="704"/>
      <c r="AI19" s="704"/>
      <c r="AJ19" s="704"/>
      <c r="AK19" s="704"/>
      <c r="AL19" s="650">
        <v>78</v>
      </c>
      <c r="AM19" s="651"/>
      <c r="AN19" s="651"/>
      <c r="AO19" s="705"/>
      <c r="AP19" s="644" t="s">
        <v>266</v>
      </c>
      <c r="AQ19" s="645"/>
      <c r="AR19" s="645"/>
      <c r="AS19" s="645"/>
      <c r="AT19" s="645"/>
      <c r="AU19" s="645"/>
      <c r="AV19" s="645"/>
      <c r="AW19" s="645"/>
      <c r="AX19" s="645"/>
      <c r="AY19" s="645"/>
      <c r="AZ19" s="645"/>
      <c r="BA19" s="645"/>
      <c r="BB19" s="645"/>
      <c r="BC19" s="645"/>
      <c r="BD19" s="645"/>
      <c r="BE19" s="645"/>
      <c r="BF19" s="646"/>
      <c r="BG19" s="647">
        <v>686</v>
      </c>
      <c r="BH19" s="648"/>
      <c r="BI19" s="648"/>
      <c r="BJ19" s="648"/>
      <c r="BK19" s="648"/>
      <c r="BL19" s="648"/>
      <c r="BM19" s="648"/>
      <c r="BN19" s="649"/>
      <c r="BO19" s="703">
        <v>0.2</v>
      </c>
      <c r="BP19" s="703"/>
      <c r="BQ19" s="703"/>
      <c r="BR19" s="703"/>
      <c r="BS19" s="635" t="s">
        <v>124</v>
      </c>
      <c r="BT19" s="648"/>
      <c r="BU19" s="648"/>
      <c r="BV19" s="648"/>
      <c r="BW19" s="648"/>
      <c r="BX19" s="648"/>
      <c r="BY19" s="648"/>
      <c r="BZ19" s="648"/>
      <c r="CA19" s="648"/>
      <c r="CB19" s="684"/>
      <c r="CD19" s="685" t="s">
        <v>267</v>
      </c>
      <c r="CE19" s="682"/>
      <c r="CF19" s="682"/>
      <c r="CG19" s="682"/>
      <c r="CH19" s="682"/>
      <c r="CI19" s="682"/>
      <c r="CJ19" s="682"/>
      <c r="CK19" s="682"/>
      <c r="CL19" s="682"/>
      <c r="CM19" s="682"/>
      <c r="CN19" s="682"/>
      <c r="CO19" s="682"/>
      <c r="CP19" s="682"/>
      <c r="CQ19" s="683"/>
      <c r="CR19" s="647" t="s">
        <v>124</v>
      </c>
      <c r="CS19" s="648"/>
      <c r="CT19" s="648"/>
      <c r="CU19" s="648"/>
      <c r="CV19" s="648"/>
      <c r="CW19" s="648"/>
      <c r="CX19" s="648"/>
      <c r="CY19" s="649"/>
      <c r="CZ19" s="703" t="s">
        <v>124</v>
      </c>
      <c r="DA19" s="703"/>
      <c r="DB19" s="703"/>
      <c r="DC19" s="703"/>
      <c r="DD19" s="635" t="s">
        <v>124</v>
      </c>
      <c r="DE19" s="648"/>
      <c r="DF19" s="648"/>
      <c r="DG19" s="648"/>
      <c r="DH19" s="648"/>
      <c r="DI19" s="648"/>
      <c r="DJ19" s="648"/>
      <c r="DK19" s="648"/>
      <c r="DL19" s="648"/>
      <c r="DM19" s="648"/>
      <c r="DN19" s="648"/>
      <c r="DO19" s="648"/>
      <c r="DP19" s="649"/>
      <c r="DQ19" s="635" t="s">
        <v>124</v>
      </c>
      <c r="DR19" s="648"/>
      <c r="DS19" s="648"/>
      <c r="DT19" s="648"/>
      <c r="DU19" s="648"/>
      <c r="DV19" s="648"/>
      <c r="DW19" s="648"/>
      <c r="DX19" s="648"/>
      <c r="DY19" s="648"/>
      <c r="DZ19" s="648"/>
      <c r="EA19" s="648"/>
      <c r="EB19" s="648"/>
      <c r="EC19" s="684"/>
    </row>
    <row r="20" spans="2:133" ht="11.25" customHeight="1" x14ac:dyDescent="0.2">
      <c r="B20" s="644" t="s">
        <v>268</v>
      </c>
      <c r="C20" s="645"/>
      <c r="D20" s="645"/>
      <c r="E20" s="645"/>
      <c r="F20" s="645"/>
      <c r="G20" s="645"/>
      <c r="H20" s="645"/>
      <c r="I20" s="645"/>
      <c r="J20" s="645"/>
      <c r="K20" s="645"/>
      <c r="L20" s="645"/>
      <c r="M20" s="645"/>
      <c r="N20" s="645"/>
      <c r="O20" s="645"/>
      <c r="P20" s="645"/>
      <c r="Q20" s="646"/>
      <c r="R20" s="647">
        <v>185536</v>
      </c>
      <c r="S20" s="648"/>
      <c r="T20" s="648"/>
      <c r="U20" s="648"/>
      <c r="V20" s="648"/>
      <c r="W20" s="648"/>
      <c r="X20" s="648"/>
      <c r="Y20" s="649"/>
      <c r="Z20" s="703">
        <v>4.4000000000000004</v>
      </c>
      <c r="AA20" s="703"/>
      <c r="AB20" s="703"/>
      <c r="AC20" s="703"/>
      <c r="AD20" s="704" t="s">
        <v>228</v>
      </c>
      <c r="AE20" s="704"/>
      <c r="AF20" s="704"/>
      <c r="AG20" s="704"/>
      <c r="AH20" s="704"/>
      <c r="AI20" s="704"/>
      <c r="AJ20" s="704"/>
      <c r="AK20" s="704"/>
      <c r="AL20" s="650" t="s">
        <v>124</v>
      </c>
      <c r="AM20" s="651"/>
      <c r="AN20" s="651"/>
      <c r="AO20" s="705"/>
      <c r="AP20" s="644" t="s">
        <v>269</v>
      </c>
      <c r="AQ20" s="645"/>
      <c r="AR20" s="645"/>
      <c r="AS20" s="645"/>
      <c r="AT20" s="645"/>
      <c r="AU20" s="645"/>
      <c r="AV20" s="645"/>
      <c r="AW20" s="645"/>
      <c r="AX20" s="645"/>
      <c r="AY20" s="645"/>
      <c r="AZ20" s="645"/>
      <c r="BA20" s="645"/>
      <c r="BB20" s="645"/>
      <c r="BC20" s="645"/>
      <c r="BD20" s="645"/>
      <c r="BE20" s="645"/>
      <c r="BF20" s="646"/>
      <c r="BG20" s="647">
        <v>686</v>
      </c>
      <c r="BH20" s="648"/>
      <c r="BI20" s="648"/>
      <c r="BJ20" s="648"/>
      <c r="BK20" s="648"/>
      <c r="BL20" s="648"/>
      <c r="BM20" s="648"/>
      <c r="BN20" s="649"/>
      <c r="BO20" s="703">
        <v>0.2</v>
      </c>
      <c r="BP20" s="703"/>
      <c r="BQ20" s="703"/>
      <c r="BR20" s="703"/>
      <c r="BS20" s="635" t="s">
        <v>124</v>
      </c>
      <c r="BT20" s="648"/>
      <c r="BU20" s="648"/>
      <c r="BV20" s="648"/>
      <c r="BW20" s="648"/>
      <c r="BX20" s="648"/>
      <c r="BY20" s="648"/>
      <c r="BZ20" s="648"/>
      <c r="CA20" s="648"/>
      <c r="CB20" s="684"/>
      <c r="CD20" s="685" t="s">
        <v>270</v>
      </c>
      <c r="CE20" s="682"/>
      <c r="CF20" s="682"/>
      <c r="CG20" s="682"/>
      <c r="CH20" s="682"/>
      <c r="CI20" s="682"/>
      <c r="CJ20" s="682"/>
      <c r="CK20" s="682"/>
      <c r="CL20" s="682"/>
      <c r="CM20" s="682"/>
      <c r="CN20" s="682"/>
      <c r="CO20" s="682"/>
      <c r="CP20" s="682"/>
      <c r="CQ20" s="683"/>
      <c r="CR20" s="647">
        <v>3906115</v>
      </c>
      <c r="CS20" s="648"/>
      <c r="CT20" s="648"/>
      <c r="CU20" s="648"/>
      <c r="CV20" s="648"/>
      <c r="CW20" s="648"/>
      <c r="CX20" s="648"/>
      <c r="CY20" s="649"/>
      <c r="CZ20" s="703">
        <v>100</v>
      </c>
      <c r="DA20" s="703"/>
      <c r="DB20" s="703"/>
      <c r="DC20" s="703"/>
      <c r="DD20" s="635">
        <v>601433</v>
      </c>
      <c r="DE20" s="648"/>
      <c r="DF20" s="648"/>
      <c r="DG20" s="648"/>
      <c r="DH20" s="648"/>
      <c r="DI20" s="648"/>
      <c r="DJ20" s="648"/>
      <c r="DK20" s="648"/>
      <c r="DL20" s="648"/>
      <c r="DM20" s="648"/>
      <c r="DN20" s="648"/>
      <c r="DO20" s="648"/>
      <c r="DP20" s="649"/>
      <c r="DQ20" s="635">
        <v>2755129</v>
      </c>
      <c r="DR20" s="648"/>
      <c r="DS20" s="648"/>
      <c r="DT20" s="648"/>
      <c r="DU20" s="648"/>
      <c r="DV20" s="648"/>
      <c r="DW20" s="648"/>
      <c r="DX20" s="648"/>
      <c r="DY20" s="648"/>
      <c r="DZ20" s="648"/>
      <c r="EA20" s="648"/>
      <c r="EB20" s="648"/>
      <c r="EC20" s="684"/>
    </row>
    <row r="21" spans="2:133" ht="11.25" customHeight="1" x14ac:dyDescent="0.2">
      <c r="B21" s="644" t="s">
        <v>271</v>
      </c>
      <c r="C21" s="645"/>
      <c r="D21" s="645"/>
      <c r="E21" s="645"/>
      <c r="F21" s="645"/>
      <c r="G21" s="645"/>
      <c r="H21" s="645"/>
      <c r="I21" s="645"/>
      <c r="J21" s="645"/>
      <c r="K21" s="645"/>
      <c r="L21" s="645"/>
      <c r="M21" s="645"/>
      <c r="N21" s="645"/>
      <c r="O21" s="645"/>
      <c r="P21" s="645"/>
      <c r="Q21" s="646"/>
      <c r="R21" s="647" t="s">
        <v>228</v>
      </c>
      <c r="S21" s="648"/>
      <c r="T21" s="648"/>
      <c r="U21" s="648"/>
      <c r="V21" s="648"/>
      <c r="W21" s="648"/>
      <c r="X21" s="648"/>
      <c r="Y21" s="649"/>
      <c r="Z21" s="703" t="s">
        <v>228</v>
      </c>
      <c r="AA21" s="703"/>
      <c r="AB21" s="703"/>
      <c r="AC21" s="703"/>
      <c r="AD21" s="704" t="s">
        <v>124</v>
      </c>
      <c r="AE21" s="704"/>
      <c r="AF21" s="704"/>
      <c r="AG21" s="704"/>
      <c r="AH21" s="704"/>
      <c r="AI21" s="704"/>
      <c r="AJ21" s="704"/>
      <c r="AK21" s="704"/>
      <c r="AL21" s="650" t="s">
        <v>124</v>
      </c>
      <c r="AM21" s="651"/>
      <c r="AN21" s="651"/>
      <c r="AO21" s="705"/>
      <c r="AP21" s="749" t="s">
        <v>272</v>
      </c>
      <c r="AQ21" s="756"/>
      <c r="AR21" s="756"/>
      <c r="AS21" s="756"/>
      <c r="AT21" s="756"/>
      <c r="AU21" s="756"/>
      <c r="AV21" s="756"/>
      <c r="AW21" s="756"/>
      <c r="AX21" s="756"/>
      <c r="AY21" s="756"/>
      <c r="AZ21" s="756"/>
      <c r="BA21" s="756"/>
      <c r="BB21" s="756"/>
      <c r="BC21" s="756"/>
      <c r="BD21" s="756"/>
      <c r="BE21" s="756"/>
      <c r="BF21" s="751"/>
      <c r="BG21" s="647">
        <v>686</v>
      </c>
      <c r="BH21" s="648"/>
      <c r="BI21" s="648"/>
      <c r="BJ21" s="648"/>
      <c r="BK21" s="648"/>
      <c r="BL21" s="648"/>
      <c r="BM21" s="648"/>
      <c r="BN21" s="649"/>
      <c r="BO21" s="703">
        <v>0.2</v>
      </c>
      <c r="BP21" s="703"/>
      <c r="BQ21" s="703"/>
      <c r="BR21" s="703"/>
      <c r="BS21" s="635" t="s">
        <v>124</v>
      </c>
      <c r="BT21" s="648"/>
      <c r="BU21" s="648"/>
      <c r="BV21" s="648"/>
      <c r="BW21" s="648"/>
      <c r="BX21" s="648"/>
      <c r="BY21" s="648"/>
      <c r="BZ21" s="648"/>
      <c r="CA21" s="648"/>
      <c r="CB21" s="684"/>
      <c r="CD21" s="761"/>
      <c r="CE21" s="695"/>
      <c r="CF21" s="695"/>
      <c r="CG21" s="695"/>
      <c r="CH21" s="695"/>
      <c r="CI21" s="695"/>
      <c r="CJ21" s="695"/>
      <c r="CK21" s="695"/>
      <c r="CL21" s="695"/>
      <c r="CM21" s="695"/>
      <c r="CN21" s="695"/>
      <c r="CO21" s="695"/>
      <c r="CP21" s="695"/>
      <c r="CQ21" s="696"/>
      <c r="CR21" s="762"/>
      <c r="CS21" s="763"/>
      <c r="CT21" s="763"/>
      <c r="CU21" s="763"/>
      <c r="CV21" s="763"/>
      <c r="CW21" s="763"/>
      <c r="CX21" s="763"/>
      <c r="CY21" s="764"/>
      <c r="CZ21" s="765"/>
      <c r="DA21" s="765"/>
      <c r="DB21" s="765"/>
      <c r="DC21" s="765"/>
      <c r="DD21" s="766"/>
      <c r="DE21" s="763"/>
      <c r="DF21" s="763"/>
      <c r="DG21" s="763"/>
      <c r="DH21" s="763"/>
      <c r="DI21" s="763"/>
      <c r="DJ21" s="763"/>
      <c r="DK21" s="763"/>
      <c r="DL21" s="763"/>
      <c r="DM21" s="763"/>
      <c r="DN21" s="763"/>
      <c r="DO21" s="763"/>
      <c r="DP21" s="764"/>
      <c r="DQ21" s="766"/>
      <c r="DR21" s="763"/>
      <c r="DS21" s="763"/>
      <c r="DT21" s="763"/>
      <c r="DU21" s="763"/>
      <c r="DV21" s="763"/>
      <c r="DW21" s="763"/>
      <c r="DX21" s="763"/>
      <c r="DY21" s="763"/>
      <c r="DZ21" s="763"/>
      <c r="EA21" s="763"/>
      <c r="EB21" s="763"/>
      <c r="EC21" s="770"/>
    </row>
    <row r="22" spans="2:133" ht="11.25" customHeight="1" x14ac:dyDescent="0.2">
      <c r="B22" s="644" t="s">
        <v>273</v>
      </c>
      <c r="C22" s="645"/>
      <c r="D22" s="645"/>
      <c r="E22" s="645"/>
      <c r="F22" s="645"/>
      <c r="G22" s="645"/>
      <c r="H22" s="645"/>
      <c r="I22" s="645"/>
      <c r="J22" s="645"/>
      <c r="K22" s="645"/>
      <c r="L22" s="645"/>
      <c r="M22" s="645"/>
      <c r="N22" s="645"/>
      <c r="O22" s="645"/>
      <c r="P22" s="645"/>
      <c r="Q22" s="646"/>
      <c r="R22" s="647">
        <v>2309017</v>
      </c>
      <c r="S22" s="648"/>
      <c r="T22" s="648"/>
      <c r="U22" s="648"/>
      <c r="V22" s="648"/>
      <c r="W22" s="648"/>
      <c r="X22" s="648"/>
      <c r="Y22" s="649"/>
      <c r="Z22" s="703">
        <v>55.4</v>
      </c>
      <c r="AA22" s="703"/>
      <c r="AB22" s="703"/>
      <c r="AC22" s="703"/>
      <c r="AD22" s="704">
        <v>2123481</v>
      </c>
      <c r="AE22" s="704"/>
      <c r="AF22" s="704"/>
      <c r="AG22" s="704"/>
      <c r="AH22" s="704"/>
      <c r="AI22" s="704"/>
      <c r="AJ22" s="704"/>
      <c r="AK22" s="704"/>
      <c r="AL22" s="650">
        <v>99.9</v>
      </c>
      <c r="AM22" s="651"/>
      <c r="AN22" s="651"/>
      <c r="AO22" s="705"/>
      <c r="AP22" s="749" t="s">
        <v>274</v>
      </c>
      <c r="AQ22" s="756"/>
      <c r="AR22" s="756"/>
      <c r="AS22" s="756"/>
      <c r="AT22" s="756"/>
      <c r="AU22" s="756"/>
      <c r="AV22" s="756"/>
      <c r="AW22" s="756"/>
      <c r="AX22" s="756"/>
      <c r="AY22" s="756"/>
      <c r="AZ22" s="756"/>
      <c r="BA22" s="756"/>
      <c r="BB22" s="756"/>
      <c r="BC22" s="756"/>
      <c r="BD22" s="756"/>
      <c r="BE22" s="756"/>
      <c r="BF22" s="751"/>
      <c r="BG22" s="647" t="s">
        <v>124</v>
      </c>
      <c r="BH22" s="648"/>
      <c r="BI22" s="648"/>
      <c r="BJ22" s="648"/>
      <c r="BK22" s="648"/>
      <c r="BL22" s="648"/>
      <c r="BM22" s="648"/>
      <c r="BN22" s="649"/>
      <c r="BO22" s="703" t="s">
        <v>124</v>
      </c>
      <c r="BP22" s="703"/>
      <c r="BQ22" s="703"/>
      <c r="BR22" s="703"/>
      <c r="BS22" s="635" t="s">
        <v>124</v>
      </c>
      <c r="BT22" s="648"/>
      <c r="BU22" s="648"/>
      <c r="BV22" s="648"/>
      <c r="BW22" s="648"/>
      <c r="BX22" s="648"/>
      <c r="BY22" s="648"/>
      <c r="BZ22" s="648"/>
      <c r="CA22" s="648"/>
      <c r="CB22" s="684"/>
      <c r="CD22" s="758" t="s">
        <v>275</v>
      </c>
      <c r="CE22" s="759"/>
      <c r="CF22" s="759"/>
      <c r="CG22" s="759"/>
      <c r="CH22" s="759"/>
      <c r="CI22" s="759"/>
      <c r="CJ22" s="759"/>
      <c r="CK22" s="759"/>
      <c r="CL22" s="759"/>
      <c r="CM22" s="759"/>
      <c r="CN22" s="759"/>
      <c r="CO22" s="759"/>
      <c r="CP22" s="759"/>
      <c r="CQ22" s="759"/>
      <c r="CR22" s="759"/>
      <c r="CS22" s="759"/>
      <c r="CT22" s="759"/>
      <c r="CU22" s="759"/>
      <c r="CV22" s="759"/>
      <c r="CW22" s="759"/>
      <c r="CX22" s="759"/>
      <c r="CY22" s="759"/>
      <c r="CZ22" s="759"/>
      <c r="DA22" s="759"/>
      <c r="DB22" s="759"/>
      <c r="DC22" s="759"/>
      <c r="DD22" s="759"/>
      <c r="DE22" s="759"/>
      <c r="DF22" s="759"/>
      <c r="DG22" s="759"/>
      <c r="DH22" s="759"/>
      <c r="DI22" s="759"/>
      <c r="DJ22" s="759"/>
      <c r="DK22" s="759"/>
      <c r="DL22" s="759"/>
      <c r="DM22" s="759"/>
      <c r="DN22" s="759"/>
      <c r="DO22" s="759"/>
      <c r="DP22" s="759"/>
      <c r="DQ22" s="759"/>
      <c r="DR22" s="759"/>
      <c r="DS22" s="759"/>
      <c r="DT22" s="759"/>
      <c r="DU22" s="759"/>
      <c r="DV22" s="759"/>
      <c r="DW22" s="759"/>
      <c r="DX22" s="759"/>
      <c r="DY22" s="759"/>
      <c r="DZ22" s="759"/>
      <c r="EA22" s="759"/>
      <c r="EB22" s="759"/>
      <c r="EC22" s="760"/>
    </row>
    <row r="23" spans="2:133" ht="11.25" customHeight="1" x14ac:dyDescent="0.2">
      <c r="B23" s="644" t="s">
        <v>276</v>
      </c>
      <c r="C23" s="645"/>
      <c r="D23" s="645"/>
      <c r="E23" s="645"/>
      <c r="F23" s="645"/>
      <c r="G23" s="645"/>
      <c r="H23" s="645"/>
      <c r="I23" s="645"/>
      <c r="J23" s="645"/>
      <c r="K23" s="645"/>
      <c r="L23" s="645"/>
      <c r="M23" s="645"/>
      <c r="N23" s="645"/>
      <c r="O23" s="645"/>
      <c r="P23" s="645"/>
      <c r="Q23" s="646"/>
      <c r="R23" s="647">
        <v>739</v>
      </c>
      <c r="S23" s="648"/>
      <c r="T23" s="648"/>
      <c r="U23" s="648"/>
      <c r="V23" s="648"/>
      <c r="W23" s="648"/>
      <c r="X23" s="648"/>
      <c r="Y23" s="649"/>
      <c r="Z23" s="703">
        <v>0</v>
      </c>
      <c r="AA23" s="703"/>
      <c r="AB23" s="703"/>
      <c r="AC23" s="703"/>
      <c r="AD23" s="704">
        <v>739</v>
      </c>
      <c r="AE23" s="704"/>
      <c r="AF23" s="704"/>
      <c r="AG23" s="704"/>
      <c r="AH23" s="704"/>
      <c r="AI23" s="704"/>
      <c r="AJ23" s="704"/>
      <c r="AK23" s="704"/>
      <c r="AL23" s="650">
        <v>0</v>
      </c>
      <c r="AM23" s="651"/>
      <c r="AN23" s="651"/>
      <c r="AO23" s="705"/>
      <c r="AP23" s="749" t="s">
        <v>277</v>
      </c>
      <c r="AQ23" s="756"/>
      <c r="AR23" s="756"/>
      <c r="AS23" s="756"/>
      <c r="AT23" s="756"/>
      <c r="AU23" s="756"/>
      <c r="AV23" s="756"/>
      <c r="AW23" s="756"/>
      <c r="AX23" s="756"/>
      <c r="AY23" s="756"/>
      <c r="AZ23" s="756"/>
      <c r="BA23" s="756"/>
      <c r="BB23" s="756"/>
      <c r="BC23" s="756"/>
      <c r="BD23" s="756"/>
      <c r="BE23" s="756"/>
      <c r="BF23" s="751"/>
      <c r="BG23" s="647" t="s">
        <v>228</v>
      </c>
      <c r="BH23" s="648"/>
      <c r="BI23" s="648"/>
      <c r="BJ23" s="648"/>
      <c r="BK23" s="648"/>
      <c r="BL23" s="648"/>
      <c r="BM23" s="648"/>
      <c r="BN23" s="649"/>
      <c r="BO23" s="703" t="s">
        <v>228</v>
      </c>
      <c r="BP23" s="703"/>
      <c r="BQ23" s="703"/>
      <c r="BR23" s="703"/>
      <c r="BS23" s="635" t="s">
        <v>124</v>
      </c>
      <c r="BT23" s="648"/>
      <c r="BU23" s="648"/>
      <c r="BV23" s="648"/>
      <c r="BW23" s="648"/>
      <c r="BX23" s="648"/>
      <c r="BY23" s="648"/>
      <c r="BZ23" s="648"/>
      <c r="CA23" s="648"/>
      <c r="CB23" s="684"/>
      <c r="CD23" s="758" t="s">
        <v>216</v>
      </c>
      <c r="CE23" s="759"/>
      <c r="CF23" s="759"/>
      <c r="CG23" s="759"/>
      <c r="CH23" s="759"/>
      <c r="CI23" s="759"/>
      <c r="CJ23" s="759"/>
      <c r="CK23" s="759"/>
      <c r="CL23" s="759"/>
      <c r="CM23" s="759"/>
      <c r="CN23" s="759"/>
      <c r="CO23" s="759"/>
      <c r="CP23" s="759"/>
      <c r="CQ23" s="760"/>
      <c r="CR23" s="758" t="s">
        <v>278</v>
      </c>
      <c r="CS23" s="759"/>
      <c r="CT23" s="759"/>
      <c r="CU23" s="759"/>
      <c r="CV23" s="759"/>
      <c r="CW23" s="759"/>
      <c r="CX23" s="759"/>
      <c r="CY23" s="760"/>
      <c r="CZ23" s="758" t="s">
        <v>279</v>
      </c>
      <c r="DA23" s="759"/>
      <c r="DB23" s="759"/>
      <c r="DC23" s="760"/>
      <c r="DD23" s="758" t="s">
        <v>280</v>
      </c>
      <c r="DE23" s="759"/>
      <c r="DF23" s="759"/>
      <c r="DG23" s="759"/>
      <c r="DH23" s="759"/>
      <c r="DI23" s="759"/>
      <c r="DJ23" s="759"/>
      <c r="DK23" s="760"/>
      <c r="DL23" s="767" t="s">
        <v>281</v>
      </c>
      <c r="DM23" s="768"/>
      <c r="DN23" s="768"/>
      <c r="DO23" s="768"/>
      <c r="DP23" s="768"/>
      <c r="DQ23" s="768"/>
      <c r="DR23" s="768"/>
      <c r="DS23" s="768"/>
      <c r="DT23" s="768"/>
      <c r="DU23" s="768"/>
      <c r="DV23" s="769"/>
      <c r="DW23" s="758" t="s">
        <v>282</v>
      </c>
      <c r="DX23" s="759"/>
      <c r="DY23" s="759"/>
      <c r="DZ23" s="759"/>
      <c r="EA23" s="759"/>
      <c r="EB23" s="759"/>
      <c r="EC23" s="760"/>
    </row>
    <row r="24" spans="2:133" ht="11.25" customHeight="1" x14ac:dyDescent="0.2">
      <c r="B24" s="644" t="s">
        <v>283</v>
      </c>
      <c r="C24" s="645"/>
      <c r="D24" s="645"/>
      <c r="E24" s="645"/>
      <c r="F24" s="645"/>
      <c r="G24" s="645"/>
      <c r="H24" s="645"/>
      <c r="I24" s="645"/>
      <c r="J24" s="645"/>
      <c r="K24" s="645"/>
      <c r="L24" s="645"/>
      <c r="M24" s="645"/>
      <c r="N24" s="645"/>
      <c r="O24" s="645"/>
      <c r="P24" s="645"/>
      <c r="Q24" s="646"/>
      <c r="R24" s="647">
        <v>7674</v>
      </c>
      <c r="S24" s="648"/>
      <c r="T24" s="648"/>
      <c r="U24" s="648"/>
      <c r="V24" s="648"/>
      <c r="W24" s="648"/>
      <c r="X24" s="648"/>
      <c r="Y24" s="649"/>
      <c r="Z24" s="703">
        <v>0.2</v>
      </c>
      <c r="AA24" s="703"/>
      <c r="AB24" s="703"/>
      <c r="AC24" s="703"/>
      <c r="AD24" s="704" t="s">
        <v>124</v>
      </c>
      <c r="AE24" s="704"/>
      <c r="AF24" s="704"/>
      <c r="AG24" s="704"/>
      <c r="AH24" s="704"/>
      <c r="AI24" s="704"/>
      <c r="AJ24" s="704"/>
      <c r="AK24" s="704"/>
      <c r="AL24" s="650" t="s">
        <v>124</v>
      </c>
      <c r="AM24" s="651"/>
      <c r="AN24" s="651"/>
      <c r="AO24" s="705"/>
      <c r="AP24" s="749" t="s">
        <v>284</v>
      </c>
      <c r="AQ24" s="756"/>
      <c r="AR24" s="756"/>
      <c r="AS24" s="756"/>
      <c r="AT24" s="756"/>
      <c r="AU24" s="756"/>
      <c r="AV24" s="756"/>
      <c r="AW24" s="756"/>
      <c r="AX24" s="756"/>
      <c r="AY24" s="756"/>
      <c r="AZ24" s="756"/>
      <c r="BA24" s="756"/>
      <c r="BB24" s="756"/>
      <c r="BC24" s="756"/>
      <c r="BD24" s="756"/>
      <c r="BE24" s="756"/>
      <c r="BF24" s="751"/>
      <c r="BG24" s="647" t="s">
        <v>124</v>
      </c>
      <c r="BH24" s="648"/>
      <c r="BI24" s="648"/>
      <c r="BJ24" s="648"/>
      <c r="BK24" s="648"/>
      <c r="BL24" s="648"/>
      <c r="BM24" s="648"/>
      <c r="BN24" s="649"/>
      <c r="BO24" s="703" t="s">
        <v>124</v>
      </c>
      <c r="BP24" s="703"/>
      <c r="BQ24" s="703"/>
      <c r="BR24" s="703"/>
      <c r="BS24" s="635" t="s">
        <v>124</v>
      </c>
      <c r="BT24" s="648"/>
      <c r="BU24" s="648"/>
      <c r="BV24" s="648"/>
      <c r="BW24" s="648"/>
      <c r="BX24" s="648"/>
      <c r="BY24" s="648"/>
      <c r="BZ24" s="648"/>
      <c r="CA24" s="648"/>
      <c r="CB24" s="684"/>
      <c r="CD24" s="712" t="s">
        <v>285</v>
      </c>
      <c r="CE24" s="713"/>
      <c r="CF24" s="713"/>
      <c r="CG24" s="713"/>
      <c r="CH24" s="713"/>
      <c r="CI24" s="713"/>
      <c r="CJ24" s="713"/>
      <c r="CK24" s="713"/>
      <c r="CL24" s="713"/>
      <c r="CM24" s="713"/>
      <c r="CN24" s="713"/>
      <c r="CO24" s="713"/>
      <c r="CP24" s="713"/>
      <c r="CQ24" s="714"/>
      <c r="CR24" s="706">
        <v>1211148</v>
      </c>
      <c r="CS24" s="707"/>
      <c r="CT24" s="707"/>
      <c r="CU24" s="707"/>
      <c r="CV24" s="707"/>
      <c r="CW24" s="707"/>
      <c r="CX24" s="707"/>
      <c r="CY24" s="753"/>
      <c r="CZ24" s="754">
        <v>31</v>
      </c>
      <c r="DA24" s="723"/>
      <c r="DB24" s="723"/>
      <c r="DC24" s="757"/>
      <c r="DD24" s="752">
        <v>1021541</v>
      </c>
      <c r="DE24" s="707"/>
      <c r="DF24" s="707"/>
      <c r="DG24" s="707"/>
      <c r="DH24" s="707"/>
      <c r="DI24" s="707"/>
      <c r="DJ24" s="707"/>
      <c r="DK24" s="753"/>
      <c r="DL24" s="752">
        <v>1001159</v>
      </c>
      <c r="DM24" s="707"/>
      <c r="DN24" s="707"/>
      <c r="DO24" s="707"/>
      <c r="DP24" s="707"/>
      <c r="DQ24" s="707"/>
      <c r="DR24" s="707"/>
      <c r="DS24" s="707"/>
      <c r="DT24" s="707"/>
      <c r="DU24" s="707"/>
      <c r="DV24" s="753"/>
      <c r="DW24" s="754">
        <v>45.3</v>
      </c>
      <c r="DX24" s="723"/>
      <c r="DY24" s="723"/>
      <c r="DZ24" s="723"/>
      <c r="EA24" s="723"/>
      <c r="EB24" s="723"/>
      <c r="EC24" s="755"/>
    </row>
    <row r="25" spans="2:133" ht="11.25" customHeight="1" x14ac:dyDescent="0.2">
      <c r="B25" s="644" t="s">
        <v>286</v>
      </c>
      <c r="C25" s="645"/>
      <c r="D25" s="645"/>
      <c r="E25" s="645"/>
      <c r="F25" s="645"/>
      <c r="G25" s="645"/>
      <c r="H25" s="645"/>
      <c r="I25" s="645"/>
      <c r="J25" s="645"/>
      <c r="K25" s="645"/>
      <c r="L25" s="645"/>
      <c r="M25" s="645"/>
      <c r="N25" s="645"/>
      <c r="O25" s="645"/>
      <c r="P25" s="645"/>
      <c r="Q25" s="646"/>
      <c r="R25" s="647">
        <v>25727</v>
      </c>
      <c r="S25" s="648"/>
      <c r="T25" s="648"/>
      <c r="U25" s="648"/>
      <c r="V25" s="648"/>
      <c r="W25" s="648"/>
      <c r="X25" s="648"/>
      <c r="Y25" s="649"/>
      <c r="Z25" s="703">
        <v>0.6</v>
      </c>
      <c r="AA25" s="703"/>
      <c r="AB25" s="703"/>
      <c r="AC25" s="703"/>
      <c r="AD25" s="704">
        <v>832</v>
      </c>
      <c r="AE25" s="704"/>
      <c r="AF25" s="704"/>
      <c r="AG25" s="704"/>
      <c r="AH25" s="704"/>
      <c r="AI25" s="704"/>
      <c r="AJ25" s="704"/>
      <c r="AK25" s="704"/>
      <c r="AL25" s="650">
        <v>0</v>
      </c>
      <c r="AM25" s="651"/>
      <c r="AN25" s="651"/>
      <c r="AO25" s="705"/>
      <c r="AP25" s="749" t="s">
        <v>287</v>
      </c>
      <c r="AQ25" s="756"/>
      <c r="AR25" s="756"/>
      <c r="AS25" s="756"/>
      <c r="AT25" s="756"/>
      <c r="AU25" s="756"/>
      <c r="AV25" s="756"/>
      <c r="AW25" s="756"/>
      <c r="AX25" s="756"/>
      <c r="AY25" s="756"/>
      <c r="AZ25" s="756"/>
      <c r="BA25" s="756"/>
      <c r="BB25" s="756"/>
      <c r="BC25" s="756"/>
      <c r="BD25" s="756"/>
      <c r="BE25" s="756"/>
      <c r="BF25" s="751"/>
      <c r="BG25" s="647" t="s">
        <v>124</v>
      </c>
      <c r="BH25" s="648"/>
      <c r="BI25" s="648"/>
      <c r="BJ25" s="648"/>
      <c r="BK25" s="648"/>
      <c r="BL25" s="648"/>
      <c r="BM25" s="648"/>
      <c r="BN25" s="649"/>
      <c r="BO25" s="703" t="s">
        <v>124</v>
      </c>
      <c r="BP25" s="703"/>
      <c r="BQ25" s="703"/>
      <c r="BR25" s="703"/>
      <c r="BS25" s="635" t="s">
        <v>124</v>
      </c>
      <c r="BT25" s="648"/>
      <c r="BU25" s="648"/>
      <c r="BV25" s="648"/>
      <c r="BW25" s="648"/>
      <c r="BX25" s="648"/>
      <c r="BY25" s="648"/>
      <c r="BZ25" s="648"/>
      <c r="CA25" s="648"/>
      <c r="CB25" s="684"/>
      <c r="CD25" s="685" t="s">
        <v>288</v>
      </c>
      <c r="CE25" s="682"/>
      <c r="CF25" s="682"/>
      <c r="CG25" s="682"/>
      <c r="CH25" s="682"/>
      <c r="CI25" s="682"/>
      <c r="CJ25" s="682"/>
      <c r="CK25" s="682"/>
      <c r="CL25" s="682"/>
      <c r="CM25" s="682"/>
      <c r="CN25" s="682"/>
      <c r="CO25" s="682"/>
      <c r="CP25" s="682"/>
      <c r="CQ25" s="683"/>
      <c r="CR25" s="647">
        <v>597514</v>
      </c>
      <c r="CS25" s="636"/>
      <c r="CT25" s="636"/>
      <c r="CU25" s="636"/>
      <c r="CV25" s="636"/>
      <c r="CW25" s="636"/>
      <c r="CX25" s="636"/>
      <c r="CY25" s="637"/>
      <c r="CZ25" s="650">
        <v>15.3</v>
      </c>
      <c r="DA25" s="675"/>
      <c r="DB25" s="675"/>
      <c r="DC25" s="676"/>
      <c r="DD25" s="635">
        <v>570984</v>
      </c>
      <c r="DE25" s="636"/>
      <c r="DF25" s="636"/>
      <c r="DG25" s="636"/>
      <c r="DH25" s="636"/>
      <c r="DI25" s="636"/>
      <c r="DJ25" s="636"/>
      <c r="DK25" s="637"/>
      <c r="DL25" s="635">
        <v>559472</v>
      </c>
      <c r="DM25" s="636"/>
      <c r="DN25" s="636"/>
      <c r="DO25" s="636"/>
      <c r="DP25" s="636"/>
      <c r="DQ25" s="636"/>
      <c r="DR25" s="636"/>
      <c r="DS25" s="636"/>
      <c r="DT25" s="636"/>
      <c r="DU25" s="636"/>
      <c r="DV25" s="637"/>
      <c r="DW25" s="650">
        <v>25.3</v>
      </c>
      <c r="DX25" s="675"/>
      <c r="DY25" s="675"/>
      <c r="DZ25" s="675"/>
      <c r="EA25" s="675"/>
      <c r="EB25" s="675"/>
      <c r="EC25" s="677"/>
    </row>
    <row r="26" spans="2:133" ht="11.25" customHeight="1" x14ac:dyDescent="0.2">
      <c r="B26" s="644" t="s">
        <v>289</v>
      </c>
      <c r="C26" s="645"/>
      <c r="D26" s="645"/>
      <c r="E26" s="645"/>
      <c r="F26" s="645"/>
      <c r="G26" s="645"/>
      <c r="H26" s="645"/>
      <c r="I26" s="645"/>
      <c r="J26" s="645"/>
      <c r="K26" s="645"/>
      <c r="L26" s="645"/>
      <c r="M26" s="645"/>
      <c r="N26" s="645"/>
      <c r="O26" s="645"/>
      <c r="P26" s="645"/>
      <c r="Q26" s="646"/>
      <c r="R26" s="647">
        <v>9055</v>
      </c>
      <c r="S26" s="648"/>
      <c r="T26" s="648"/>
      <c r="U26" s="648"/>
      <c r="V26" s="648"/>
      <c r="W26" s="648"/>
      <c r="X26" s="648"/>
      <c r="Y26" s="649"/>
      <c r="Z26" s="703">
        <v>0.2</v>
      </c>
      <c r="AA26" s="703"/>
      <c r="AB26" s="703"/>
      <c r="AC26" s="703"/>
      <c r="AD26" s="704" t="s">
        <v>228</v>
      </c>
      <c r="AE26" s="704"/>
      <c r="AF26" s="704"/>
      <c r="AG26" s="704"/>
      <c r="AH26" s="704"/>
      <c r="AI26" s="704"/>
      <c r="AJ26" s="704"/>
      <c r="AK26" s="704"/>
      <c r="AL26" s="650" t="s">
        <v>124</v>
      </c>
      <c r="AM26" s="651"/>
      <c r="AN26" s="651"/>
      <c r="AO26" s="705"/>
      <c r="AP26" s="749" t="s">
        <v>290</v>
      </c>
      <c r="AQ26" s="750"/>
      <c r="AR26" s="750"/>
      <c r="AS26" s="750"/>
      <c r="AT26" s="750"/>
      <c r="AU26" s="750"/>
      <c r="AV26" s="750"/>
      <c r="AW26" s="750"/>
      <c r="AX26" s="750"/>
      <c r="AY26" s="750"/>
      <c r="AZ26" s="750"/>
      <c r="BA26" s="750"/>
      <c r="BB26" s="750"/>
      <c r="BC26" s="750"/>
      <c r="BD26" s="750"/>
      <c r="BE26" s="750"/>
      <c r="BF26" s="751"/>
      <c r="BG26" s="647" t="s">
        <v>124</v>
      </c>
      <c r="BH26" s="648"/>
      <c r="BI26" s="648"/>
      <c r="BJ26" s="648"/>
      <c r="BK26" s="648"/>
      <c r="BL26" s="648"/>
      <c r="BM26" s="648"/>
      <c r="BN26" s="649"/>
      <c r="BO26" s="703" t="s">
        <v>124</v>
      </c>
      <c r="BP26" s="703"/>
      <c r="BQ26" s="703"/>
      <c r="BR26" s="703"/>
      <c r="BS26" s="635" t="s">
        <v>124</v>
      </c>
      <c r="BT26" s="648"/>
      <c r="BU26" s="648"/>
      <c r="BV26" s="648"/>
      <c r="BW26" s="648"/>
      <c r="BX26" s="648"/>
      <c r="BY26" s="648"/>
      <c r="BZ26" s="648"/>
      <c r="CA26" s="648"/>
      <c r="CB26" s="684"/>
      <c r="CD26" s="685" t="s">
        <v>291</v>
      </c>
      <c r="CE26" s="682"/>
      <c r="CF26" s="682"/>
      <c r="CG26" s="682"/>
      <c r="CH26" s="682"/>
      <c r="CI26" s="682"/>
      <c r="CJ26" s="682"/>
      <c r="CK26" s="682"/>
      <c r="CL26" s="682"/>
      <c r="CM26" s="682"/>
      <c r="CN26" s="682"/>
      <c r="CO26" s="682"/>
      <c r="CP26" s="682"/>
      <c r="CQ26" s="683"/>
      <c r="CR26" s="647">
        <v>353449</v>
      </c>
      <c r="CS26" s="648"/>
      <c r="CT26" s="648"/>
      <c r="CU26" s="648"/>
      <c r="CV26" s="648"/>
      <c r="CW26" s="648"/>
      <c r="CX26" s="648"/>
      <c r="CY26" s="649"/>
      <c r="CZ26" s="650">
        <v>9</v>
      </c>
      <c r="DA26" s="675"/>
      <c r="DB26" s="675"/>
      <c r="DC26" s="676"/>
      <c r="DD26" s="635">
        <v>326919</v>
      </c>
      <c r="DE26" s="648"/>
      <c r="DF26" s="648"/>
      <c r="DG26" s="648"/>
      <c r="DH26" s="648"/>
      <c r="DI26" s="648"/>
      <c r="DJ26" s="648"/>
      <c r="DK26" s="649"/>
      <c r="DL26" s="635" t="s">
        <v>124</v>
      </c>
      <c r="DM26" s="648"/>
      <c r="DN26" s="648"/>
      <c r="DO26" s="648"/>
      <c r="DP26" s="648"/>
      <c r="DQ26" s="648"/>
      <c r="DR26" s="648"/>
      <c r="DS26" s="648"/>
      <c r="DT26" s="648"/>
      <c r="DU26" s="648"/>
      <c r="DV26" s="649"/>
      <c r="DW26" s="650" t="s">
        <v>124</v>
      </c>
      <c r="DX26" s="675"/>
      <c r="DY26" s="675"/>
      <c r="DZ26" s="675"/>
      <c r="EA26" s="675"/>
      <c r="EB26" s="675"/>
      <c r="EC26" s="677"/>
    </row>
    <row r="27" spans="2:133" ht="11.25" customHeight="1" x14ac:dyDescent="0.2">
      <c r="B27" s="644" t="s">
        <v>292</v>
      </c>
      <c r="C27" s="645"/>
      <c r="D27" s="645"/>
      <c r="E27" s="645"/>
      <c r="F27" s="645"/>
      <c r="G27" s="645"/>
      <c r="H27" s="645"/>
      <c r="I27" s="645"/>
      <c r="J27" s="645"/>
      <c r="K27" s="645"/>
      <c r="L27" s="645"/>
      <c r="M27" s="645"/>
      <c r="N27" s="645"/>
      <c r="O27" s="645"/>
      <c r="P27" s="645"/>
      <c r="Q27" s="646"/>
      <c r="R27" s="647">
        <v>221261</v>
      </c>
      <c r="S27" s="648"/>
      <c r="T27" s="648"/>
      <c r="U27" s="648"/>
      <c r="V27" s="648"/>
      <c r="W27" s="648"/>
      <c r="X27" s="648"/>
      <c r="Y27" s="649"/>
      <c r="Z27" s="703">
        <v>5.3</v>
      </c>
      <c r="AA27" s="703"/>
      <c r="AB27" s="703"/>
      <c r="AC27" s="703"/>
      <c r="AD27" s="704" t="s">
        <v>124</v>
      </c>
      <c r="AE27" s="704"/>
      <c r="AF27" s="704"/>
      <c r="AG27" s="704"/>
      <c r="AH27" s="704"/>
      <c r="AI27" s="704"/>
      <c r="AJ27" s="704"/>
      <c r="AK27" s="704"/>
      <c r="AL27" s="650" t="s">
        <v>124</v>
      </c>
      <c r="AM27" s="651"/>
      <c r="AN27" s="651"/>
      <c r="AO27" s="705"/>
      <c r="AP27" s="644" t="s">
        <v>293</v>
      </c>
      <c r="AQ27" s="645"/>
      <c r="AR27" s="645"/>
      <c r="AS27" s="645"/>
      <c r="AT27" s="645"/>
      <c r="AU27" s="645"/>
      <c r="AV27" s="645"/>
      <c r="AW27" s="645"/>
      <c r="AX27" s="645"/>
      <c r="AY27" s="645"/>
      <c r="AZ27" s="645"/>
      <c r="BA27" s="645"/>
      <c r="BB27" s="645"/>
      <c r="BC27" s="645"/>
      <c r="BD27" s="645"/>
      <c r="BE27" s="645"/>
      <c r="BF27" s="646"/>
      <c r="BG27" s="647">
        <v>354401</v>
      </c>
      <c r="BH27" s="648"/>
      <c r="BI27" s="648"/>
      <c r="BJ27" s="648"/>
      <c r="BK27" s="648"/>
      <c r="BL27" s="648"/>
      <c r="BM27" s="648"/>
      <c r="BN27" s="649"/>
      <c r="BO27" s="703">
        <v>100</v>
      </c>
      <c r="BP27" s="703"/>
      <c r="BQ27" s="703"/>
      <c r="BR27" s="703"/>
      <c r="BS27" s="635" t="s">
        <v>124</v>
      </c>
      <c r="BT27" s="648"/>
      <c r="BU27" s="648"/>
      <c r="BV27" s="648"/>
      <c r="BW27" s="648"/>
      <c r="BX27" s="648"/>
      <c r="BY27" s="648"/>
      <c r="BZ27" s="648"/>
      <c r="CA27" s="648"/>
      <c r="CB27" s="684"/>
      <c r="CD27" s="685" t="s">
        <v>294</v>
      </c>
      <c r="CE27" s="682"/>
      <c r="CF27" s="682"/>
      <c r="CG27" s="682"/>
      <c r="CH27" s="682"/>
      <c r="CI27" s="682"/>
      <c r="CJ27" s="682"/>
      <c r="CK27" s="682"/>
      <c r="CL27" s="682"/>
      <c r="CM27" s="682"/>
      <c r="CN27" s="682"/>
      <c r="CO27" s="682"/>
      <c r="CP27" s="682"/>
      <c r="CQ27" s="683"/>
      <c r="CR27" s="647">
        <v>222442</v>
      </c>
      <c r="CS27" s="636"/>
      <c r="CT27" s="636"/>
      <c r="CU27" s="636"/>
      <c r="CV27" s="636"/>
      <c r="CW27" s="636"/>
      <c r="CX27" s="636"/>
      <c r="CY27" s="637"/>
      <c r="CZ27" s="650">
        <v>5.7</v>
      </c>
      <c r="DA27" s="675"/>
      <c r="DB27" s="675"/>
      <c r="DC27" s="676"/>
      <c r="DD27" s="635">
        <v>59365</v>
      </c>
      <c r="DE27" s="636"/>
      <c r="DF27" s="636"/>
      <c r="DG27" s="636"/>
      <c r="DH27" s="636"/>
      <c r="DI27" s="636"/>
      <c r="DJ27" s="636"/>
      <c r="DK27" s="637"/>
      <c r="DL27" s="635">
        <v>50495</v>
      </c>
      <c r="DM27" s="636"/>
      <c r="DN27" s="636"/>
      <c r="DO27" s="636"/>
      <c r="DP27" s="636"/>
      <c r="DQ27" s="636"/>
      <c r="DR27" s="636"/>
      <c r="DS27" s="636"/>
      <c r="DT27" s="636"/>
      <c r="DU27" s="636"/>
      <c r="DV27" s="637"/>
      <c r="DW27" s="650">
        <v>2.2999999999999998</v>
      </c>
      <c r="DX27" s="675"/>
      <c r="DY27" s="675"/>
      <c r="DZ27" s="675"/>
      <c r="EA27" s="675"/>
      <c r="EB27" s="675"/>
      <c r="EC27" s="677"/>
    </row>
    <row r="28" spans="2:133" ht="11.25" customHeight="1" x14ac:dyDescent="0.2">
      <c r="B28" s="746" t="s">
        <v>295</v>
      </c>
      <c r="C28" s="747"/>
      <c r="D28" s="747"/>
      <c r="E28" s="747"/>
      <c r="F28" s="747"/>
      <c r="G28" s="747"/>
      <c r="H28" s="747"/>
      <c r="I28" s="747"/>
      <c r="J28" s="747"/>
      <c r="K28" s="747"/>
      <c r="L28" s="747"/>
      <c r="M28" s="747"/>
      <c r="N28" s="747"/>
      <c r="O28" s="747"/>
      <c r="P28" s="747"/>
      <c r="Q28" s="748"/>
      <c r="R28" s="647" t="s">
        <v>124</v>
      </c>
      <c r="S28" s="648"/>
      <c r="T28" s="648"/>
      <c r="U28" s="648"/>
      <c r="V28" s="648"/>
      <c r="W28" s="648"/>
      <c r="X28" s="648"/>
      <c r="Y28" s="649"/>
      <c r="Z28" s="703" t="s">
        <v>124</v>
      </c>
      <c r="AA28" s="703"/>
      <c r="AB28" s="703"/>
      <c r="AC28" s="703"/>
      <c r="AD28" s="704" t="s">
        <v>124</v>
      </c>
      <c r="AE28" s="704"/>
      <c r="AF28" s="704"/>
      <c r="AG28" s="704"/>
      <c r="AH28" s="704"/>
      <c r="AI28" s="704"/>
      <c r="AJ28" s="704"/>
      <c r="AK28" s="704"/>
      <c r="AL28" s="650" t="s">
        <v>228</v>
      </c>
      <c r="AM28" s="651"/>
      <c r="AN28" s="651"/>
      <c r="AO28" s="705"/>
      <c r="AP28" s="653"/>
      <c r="AQ28" s="654"/>
      <c r="AR28" s="654"/>
      <c r="AS28" s="654"/>
      <c r="AT28" s="654"/>
      <c r="AU28" s="654"/>
      <c r="AV28" s="654"/>
      <c r="AW28" s="654"/>
      <c r="AX28" s="654"/>
      <c r="AY28" s="654"/>
      <c r="AZ28" s="654"/>
      <c r="BA28" s="654"/>
      <c r="BB28" s="654"/>
      <c r="BC28" s="654"/>
      <c r="BD28" s="654"/>
      <c r="BE28" s="654"/>
      <c r="BF28" s="655"/>
      <c r="BG28" s="647"/>
      <c r="BH28" s="648"/>
      <c r="BI28" s="648"/>
      <c r="BJ28" s="648"/>
      <c r="BK28" s="648"/>
      <c r="BL28" s="648"/>
      <c r="BM28" s="648"/>
      <c r="BN28" s="649"/>
      <c r="BO28" s="703"/>
      <c r="BP28" s="703"/>
      <c r="BQ28" s="703"/>
      <c r="BR28" s="703"/>
      <c r="BS28" s="704"/>
      <c r="BT28" s="704"/>
      <c r="BU28" s="704"/>
      <c r="BV28" s="704"/>
      <c r="BW28" s="704"/>
      <c r="BX28" s="704"/>
      <c r="BY28" s="704"/>
      <c r="BZ28" s="704"/>
      <c r="CA28" s="704"/>
      <c r="CB28" s="745"/>
      <c r="CD28" s="685" t="s">
        <v>296</v>
      </c>
      <c r="CE28" s="682"/>
      <c r="CF28" s="682"/>
      <c r="CG28" s="682"/>
      <c r="CH28" s="682"/>
      <c r="CI28" s="682"/>
      <c r="CJ28" s="682"/>
      <c r="CK28" s="682"/>
      <c r="CL28" s="682"/>
      <c r="CM28" s="682"/>
      <c r="CN28" s="682"/>
      <c r="CO28" s="682"/>
      <c r="CP28" s="682"/>
      <c r="CQ28" s="683"/>
      <c r="CR28" s="647">
        <v>391192</v>
      </c>
      <c r="CS28" s="648"/>
      <c r="CT28" s="648"/>
      <c r="CU28" s="648"/>
      <c r="CV28" s="648"/>
      <c r="CW28" s="648"/>
      <c r="CX28" s="648"/>
      <c r="CY28" s="649"/>
      <c r="CZ28" s="650">
        <v>10</v>
      </c>
      <c r="DA28" s="675"/>
      <c r="DB28" s="675"/>
      <c r="DC28" s="676"/>
      <c r="DD28" s="635">
        <v>391192</v>
      </c>
      <c r="DE28" s="648"/>
      <c r="DF28" s="648"/>
      <c r="DG28" s="648"/>
      <c r="DH28" s="648"/>
      <c r="DI28" s="648"/>
      <c r="DJ28" s="648"/>
      <c r="DK28" s="649"/>
      <c r="DL28" s="635">
        <v>391192</v>
      </c>
      <c r="DM28" s="648"/>
      <c r="DN28" s="648"/>
      <c r="DO28" s="648"/>
      <c r="DP28" s="648"/>
      <c r="DQ28" s="648"/>
      <c r="DR28" s="648"/>
      <c r="DS28" s="648"/>
      <c r="DT28" s="648"/>
      <c r="DU28" s="648"/>
      <c r="DV28" s="649"/>
      <c r="DW28" s="650">
        <v>17.7</v>
      </c>
      <c r="DX28" s="675"/>
      <c r="DY28" s="675"/>
      <c r="DZ28" s="675"/>
      <c r="EA28" s="675"/>
      <c r="EB28" s="675"/>
      <c r="EC28" s="677"/>
    </row>
    <row r="29" spans="2:133" ht="11.25" customHeight="1" x14ac:dyDescent="0.2">
      <c r="B29" s="644" t="s">
        <v>297</v>
      </c>
      <c r="C29" s="645"/>
      <c r="D29" s="645"/>
      <c r="E29" s="645"/>
      <c r="F29" s="645"/>
      <c r="G29" s="645"/>
      <c r="H29" s="645"/>
      <c r="I29" s="645"/>
      <c r="J29" s="645"/>
      <c r="K29" s="645"/>
      <c r="L29" s="645"/>
      <c r="M29" s="645"/>
      <c r="N29" s="645"/>
      <c r="O29" s="645"/>
      <c r="P29" s="645"/>
      <c r="Q29" s="646"/>
      <c r="R29" s="647">
        <v>326442</v>
      </c>
      <c r="S29" s="648"/>
      <c r="T29" s="648"/>
      <c r="U29" s="648"/>
      <c r="V29" s="648"/>
      <c r="W29" s="648"/>
      <c r="X29" s="648"/>
      <c r="Y29" s="649"/>
      <c r="Z29" s="703">
        <v>7.8</v>
      </c>
      <c r="AA29" s="703"/>
      <c r="AB29" s="703"/>
      <c r="AC29" s="703"/>
      <c r="AD29" s="704" t="s">
        <v>124</v>
      </c>
      <c r="AE29" s="704"/>
      <c r="AF29" s="704"/>
      <c r="AG29" s="704"/>
      <c r="AH29" s="704"/>
      <c r="AI29" s="704"/>
      <c r="AJ29" s="704"/>
      <c r="AK29" s="704"/>
      <c r="AL29" s="650" t="s">
        <v>124</v>
      </c>
      <c r="AM29" s="651"/>
      <c r="AN29" s="651"/>
      <c r="AO29" s="705"/>
      <c r="AP29" s="715" t="s">
        <v>216</v>
      </c>
      <c r="AQ29" s="716"/>
      <c r="AR29" s="716"/>
      <c r="AS29" s="716"/>
      <c r="AT29" s="716"/>
      <c r="AU29" s="716"/>
      <c r="AV29" s="716"/>
      <c r="AW29" s="716"/>
      <c r="AX29" s="716"/>
      <c r="AY29" s="716"/>
      <c r="AZ29" s="716"/>
      <c r="BA29" s="716"/>
      <c r="BB29" s="716"/>
      <c r="BC29" s="716"/>
      <c r="BD29" s="716"/>
      <c r="BE29" s="716"/>
      <c r="BF29" s="717"/>
      <c r="BG29" s="715" t="s">
        <v>298</v>
      </c>
      <c r="BH29" s="743"/>
      <c r="BI29" s="743"/>
      <c r="BJ29" s="743"/>
      <c r="BK29" s="743"/>
      <c r="BL29" s="743"/>
      <c r="BM29" s="743"/>
      <c r="BN29" s="743"/>
      <c r="BO29" s="743"/>
      <c r="BP29" s="743"/>
      <c r="BQ29" s="744"/>
      <c r="BR29" s="715" t="s">
        <v>299</v>
      </c>
      <c r="BS29" s="743"/>
      <c r="BT29" s="743"/>
      <c r="BU29" s="743"/>
      <c r="BV29" s="743"/>
      <c r="BW29" s="743"/>
      <c r="BX29" s="743"/>
      <c r="BY29" s="743"/>
      <c r="BZ29" s="743"/>
      <c r="CA29" s="743"/>
      <c r="CB29" s="744"/>
      <c r="CD29" s="725" t="s">
        <v>300</v>
      </c>
      <c r="CE29" s="726"/>
      <c r="CF29" s="685" t="s">
        <v>301</v>
      </c>
      <c r="CG29" s="682"/>
      <c r="CH29" s="682"/>
      <c r="CI29" s="682"/>
      <c r="CJ29" s="682"/>
      <c r="CK29" s="682"/>
      <c r="CL29" s="682"/>
      <c r="CM29" s="682"/>
      <c r="CN29" s="682"/>
      <c r="CO29" s="682"/>
      <c r="CP29" s="682"/>
      <c r="CQ29" s="683"/>
      <c r="CR29" s="647">
        <v>391192</v>
      </c>
      <c r="CS29" s="636"/>
      <c r="CT29" s="636"/>
      <c r="CU29" s="636"/>
      <c r="CV29" s="636"/>
      <c r="CW29" s="636"/>
      <c r="CX29" s="636"/>
      <c r="CY29" s="637"/>
      <c r="CZ29" s="650">
        <v>10</v>
      </c>
      <c r="DA29" s="675"/>
      <c r="DB29" s="675"/>
      <c r="DC29" s="676"/>
      <c r="DD29" s="635">
        <v>391192</v>
      </c>
      <c r="DE29" s="636"/>
      <c r="DF29" s="636"/>
      <c r="DG29" s="636"/>
      <c r="DH29" s="636"/>
      <c r="DI29" s="636"/>
      <c r="DJ29" s="636"/>
      <c r="DK29" s="637"/>
      <c r="DL29" s="635">
        <v>391192</v>
      </c>
      <c r="DM29" s="636"/>
      <c r="DN29" s="636"/>
      <c r="DO29" s="636"/>
      <c r="DP29" s="636"/>
      <c r="DQ29" s="636"/>
      <c r="DR29" s="636"/>
      <c r="DS29" s="636"/>
      <c r="DT29" s="636"/>
      <c r="DU29" s="636"/>
      <c r="DV29" s="637"/>
      <c r="DW29" s="650">
        <v>17.7</v>
      </c>
      <c r="DX29" s="675"/>
      <c r="DY29" s="675"/>
      <c r="DZ29" s="675"/>
      <c r="EA29" s="675"/>
      <c r="EB29" s="675"/>
      <c r="EC29" s="677"/>
    </row>
    <row r="30" spans="2:133" ht="11.25" customHeight="1" x14ac:dyDescent="0.2">
      <c r="B30" s="644" t="s">
        <v>302</v>
      </c>
      <c r="C30" s="645"/>
      <c r="D30" s="645"/>
      <c r="E30" s="645"/>
      <c r="F30" s="645"/>
      <c r="G30" s="645"/>
      <c r="H30" s="645"/>
      <c r="I30" s="645"/>
      <c r="J30" s="645"/>
      <c r="K30" s="645"/>
      <c r="L30" s="645"/>
      <c r="M30" s="645"/>
      <c r="N30" s="645"/>
      <c r="O30" s="645"/>
      <c r="P30" s="645"/>
      <c r="Q30" s="646"/>
      <c r="R30" s="647">
        <v>11948</v>
      </c>
      <c r="S30" s="648"/>
      <c r="T30" s="648"/>
      <c r="U30" s="648"/>
      <c r="V30" s="648"/>
      <c r="W30" s="648"/>
      <c r="X30" s="648"/>
      <c r="Y30" s="649"/>
      <c r="Z30" s="703">
        <v>0.3</v>
      </c>
      <c r="AA30" s="703"/>
      <c r="AB30" s="703"/>
      <c r="AC30" s="703"/>
      <c r="AD30" s="704">
        <v>1119</v>
      </c>
      <c r="AE30" s="704"/>
      <c r="AF30" s="704"/>
      <c r="AG30" s="704"/>
      <c r="AH30" s="704"/>
      <c r="AI30" s="704"/>
      <c r="AJ30" s="704"/>
      <c r="AK30" s="704"/>
      <c r="AL30" s="650">
        <v>0.1</v>
      </c>
      <c r="AM30" s="651"/>
      <c r="AN30" s="651"/>
      <c r="AO30" s="705"/>
      <c r="AP30" s="731" t="s">
        <v>303</v>
      </c>
      <c r="AQ30" s="732"/>
      <c r="AR30" s="732"/>
      <c r="AS30" s="732"/>
      <c r="AT30" s="737" t="s">
        <v>304</v>
      </c>
      <c r="AU30" s="210"/>
      <c r="AV30" s="210"/>
      <c r="AW30" s="210"/>
      <c r="AX30" s="740" t="s">
        <v>181</v>
      </c>
      <c r="AY30" s="741"/>
      <c r="AZ30" s="741"/>
      <c r="BA30" s="741"/>
      <c r="BB30" s="741"/>
      <c r="BC30" s="741"/>
      <c r="BD30" s="741"/>
      <c r="BE30" s="741"/>
      <c r="BF30" s="742"/>
      <c r="BG30" s="721">
        <v>97.2</v>
      </c>
      <c r="BH30" s="722"/>
      <c r="BI30" s="722"/>
      <c r="BJ30" s="722"/>
      <c r="BK30" s="722"/>
      <c r="BL30" s="722"/>
      <c r="BM30" s="723">
        <v>89.1</v>
      </c>
      <c r="BN30" s="722"/>
      <c r="BO30" s="722"/>
      <c r="BP30" s="722"/>
      <c r="BQ30" s="724"/>
      <c r="BR30" s="721">
        <v>97.5</v>
      </c>
      <c r="BS30" s="722"/>
      <c r="BT30" s="722"/>
      <c r="BU30" s="722"/>
      <c r="BV30" s="722"/>
      <c r="BW30" s="722"/>
      <c r="BX30" s="723">
        <v>90.3</v>
      </c>
      <c r="BY30" s="722"/>
      <c r="BZ30" s="722"/>
      <c r="CA30" s="722"/>
      <c r="CB30" s="724"/>
      <c r="CD30" s="727"/>
      <c r="CE30" s="728"/>
      <c r="CF30" s="685" t="s">
        <v>305</v>
      </c>
      <c r="CG30" s="682"/>
      <c r="CH30" s="682"/>
      <c r="CI30" s="682"/>
      <c r="CJ30" s="682"/>
      <c r="CK30" s="682"/>
      <c r="CL30" s="682"/>
      <c r="CM30" s="682"/>
      <c r="CN30" s="682"/>
      <c r="CO30" s="682"/>
      <c r="CP30" s="682"/>
      <c r="CQ30" s="683"/>
      <c r="CR30" s="647">
        <v>363855</v>
      </c>
      <c r="CS30" s="648"/>
      <c r="CT30" s="648"/>
      <c r="CU30" s="648"/>
      <c r="CV30" s="648"/>
      <c r="CW30" s="648"/>
      <c r="CX30" s="648"/>
      <c r="CY30" s="649"/>
      <c r="CZ30" s="650">
        <v>9.3000000000000007</v>
      </c>
      <c r="DA30" s="675"/>
      <c r="DB30" s="675"/>
      <c r="DC30" s="676"/>
      <c r="DD30" s="635">
        <v>363855</v>
      </c>
      <c r="DE30" s="648"/>
      <c r="DF30" s="648"/>
      <c r="DG30" s="648"/>
      <c r="DH30" s="648"/>
      <c r="DI30" s="648"/>
      <c r="DJ30" s="648"/>
      <c r="DK30" s="649"/>
      <c r="DL30" s="635">
        <v>363855</v>
      </c>
      <c r="DM30" s="648"/>
      <c r="DN30" s="648"/>
      <c r="DO30" s="648"/>
      <c r="DP30" s="648"/>
      <c r="DQ30" s="648"/>
      <c r="DR30" s="648"/>
      <c r="DS30" s="648"/>
      <c r="DT30" s="648"/>
      <c r="DU30" s="648"/>
      <c r="DV30" s="649"/>
      <c r="DW30" s="650">
        <v>16.399999999999999</v>
      </c>
      <c r="DX30" s="675"/>
      <c r="DY30" s="675"/>
      <c r="DZ30" s="675"/>
      <c r="EA30" s="675"/>
      <c r="EB30" s="675"/>
      <c r="EC30" s="677"/>
    </row>
    <row r="31" spans="2:133" ht="11.25" customHeight="1" x14ac:dyDescent="0.2">
      <c r="B31" s="644" t="s">
        <v>306</v>
      </c>
      <c r="C31" s="645"/>
      <c r="D31" s="645"/>
      <c r="E31" s="645"/>
      <c r="F31" s="645"/>
      <c r="G31" s="645"/>
      <c r="H31" s="645"/>
      <c r="I31" s="645"/>
      <c r="J31" s="645"/>
      <c r="K31" s="645"/>
      <c r="L31" s="645"/>
      <c r="M31" s="645"/>
      <c r="N31" s="645"/>
      <c r="O31" s="645"/>
      <c r="P31" s="645"/>
      <c r="Q31" s="646"/>
      <c r="R31" s="647">
        <v>172376</v>
      </c>
      <c r="S31" s="648"/>
      <c r="T31" s="648"/>
      <c r="U31" s="648"/>
      <c r="V31" s="648"/>
      <c r="W31" s="648"/>
      <c r="X31" s="648"/>
      <c r="Y31" s="649"/>
      <c r="Z31" s="703">
        <v>4.0999999999999996</v>
      </c>
      <c r="AA31" s="703"/>
      <c r="AB31" s="703"/>
      <c r="AC31" s="703"/>
      <c r="AD31" s="704" t="s">
        <v>124</v>
      </c>
      <c r="AE31" s="704"/>
      <c r="AF31" s="704"/>
      <c r="AG31" s="704"/>
      <c r="AH31" s="704"/>
      <c r="AI31" s="704"/>
      <c r="AJ31" s="704"/>
      <c r="AK31" s="704"/>
      <c r="AL31" s="650" t="s">
        <v>124</v>
      </c>
      <c r="AM31" s="651"/>
      <c r="AN31" s="651"/>
      <c r="AO31" s="705"/>
      <c r="AP31" s="733"/>
      <c r="AQ31" s="734"/>
      <c r="AR31" s="734"/>
      <c r="AS31" s="734"/>
      <c r="AT31" s="738"/>
      <c r="AU31" s="209" t="s">
        <v>307</v>
      </c>
      <c r="AV31" s="209"/>
      <c r="AW31" s="209"/>
      <c r="AX31" s="644" t="s">
        <v>308</v>
      </c>
      <c r="AY31" s="645"/>
      <c r="AZ31" s="645"/>
      <c r="BA31" s="645"/>
      <c r="BB31" s="645"/>
      <c r="BC31" s="645"/>
      <c r="BD31" s="645"/>
      <c r="BE31" s="645"/>
      <c r="BF31" s="646"/>
      <c r="BG31" s="719">
        <v>98.2</v>
      </c>
      <c r="BH31" s="636"/>
      <c r="BI31" s="636"/>
      <c r="BJ31" s="636"/>
      <c r="BK31" s="636"/>
      <c r="BL31" s="636"/>
      <c r="BM31" s="651">
        <v>94.9</v>
      </c>
      <c r="BN31" s="720"/>
      <c r="BO31" s="720"/>
      <c r="BP31" s="720"/>
      <c r="BQ31" s="681"/>
      <c r="BR31" s="719">
        <v>98.2</v>
      </c>
      <c r="BS31" s="636"/>
      <c r="BT31" s="636"/>
      <c r="BU31" s="636"/>
      <c r="BV31" s="636"/>
      <c r="BW31" s="636"/>
      <c r="BX31" s="651">
        <v>95.4</v>
      </c>
      <c r="BY31" s="720"/>
      <c r="BZ31" s="720"/>
      <c r="CA31" s="720"/>
      <c r="CB31" s="681"/>
      <c r="CD31" s="727"/>
      <c r="CE31" s="728"/>
      <c r="CF31" s="685" t="s">
        <v>309</v>
      </c>
      <c r="CG31" s="682"/>
      <c r="CH31" s="682"/>
      <c r="CI31" s="682"/>
      <c r="CJ31" s="682"/>
      <c r="CK31" s="682"/>
      <c r="CL31" s="682"/>
      <c r="CM31" s="682"/>
      <c r="CN31" s="682"/>
      <c r="CO31" s="682"/>
      <c r="CP31" s="682"/>
      <c r="CQ31" s="683"/>
      <c r="CR31" s="647">
        <v>27337</v>
      </c>
      <c r="CS31" s="636"/>
      <c r="CT31" s="636"/>
      <c r="CU31" s="636"/>
      <c r="CV31" s="636"/>
      <c r="CW31" s="636"/>
      <c r="CX31" s="636"/>
      <c r="CY31" s="637"/>
      <c r="CZ31" s="650">
        <v>0.7</v>
      </c>
      <c r="DA31" s="675"/>
      <c r="DB31" s="675"/>
      <c r="DC31" s="676"/>
      <c r="DD31" s="635">
        <v>27337</v>
      </c>
      <c r="DE31" s="636"/>
      <c r="DF31" s="636"/>
      <c r="DG31" s="636"/>
      <c r="DH31" s="636"/>
      <c r="DI31" s="636"/>
      <c r="DJ31" s="636"/>
      <c r="DK31" s="637"/>
      <c r="DL31" s="635">
        <v>27337</v>
      </c>
      <c r="DM31" s="636"/>
      <c r="DN31" s="636"/>
      <c r="DO31" s="636"/>
      <c r="DP31" s="636"/>
      <c r="DQ31" s="636"/>
      <c r="DR31" s="636"/>
      <c r="DS31" s="636"/>
      <c r="DT31" s="636"/>
      <c r="DU31" s="636"/>
      <c r="DV31" s="637"/>
      <c r="DW31" s="650">
        <v>1.2</v>
      </c>
      <c r="DX31" s="675"/>
      <c r="DY31" s="675"/>
      <c r="DZ31" s="675"/>
      <c r="EA31" s="675"/>
      <c r="EB31" s="675"/>
      <c r="EC31" s="677"/>
    </row>
    <row r="32" spans="2:133" ht="11.25" customHeight="1" x14ac:dyDescent="0.2">
      <c r="B32" s="644" t="s">
        <v>310</v>
      </c>
      <c r="C32" s="645"/>
      <c r="D32" s="645"/>
      <c r="E32" s="645"/>
      <c r="F32" s="645"/>
      <c r="G32" s="645"/>
      <c r="H32" s="645"/>
      <c r="I32" s="645"/>
      <c r="J32" s="645"/>
      <c r="K32" s="645"/>
      <c r="L32" s="645"/>
      <c r="M32" s="645"/>
      <c r="N32" s="645"/>
      <c r="O32" s="645"/>
      <c r="P32" s="645"/>
      <c r="Q32" s="646"/>
      <c r="R32" s="647">
        <v>392594</v>
      </c>
      <c r="S32" s="648"/>
      <c r="T32" s="648"/>
      <c r="U32" s="648"/>
      <c r="V32" s="648"/>
      <c r="W32" s="648"/>
      <c r="X32" s="648"/>
      <c r="Y32" s="649"/>
      <c r="Z32" s="703">
        <v>9.4</v>
      </c>
      <c r="AA32" s="703"/>
      <c r="AB32" s="703"/>
      <c r="AC32" s="703"/>
      <c r="AD32" s="704" t="s">
        <v>228</v>
      </c>
      <c r="AE32" s="704"/>
      <c r="AF32" s="704"/>
      <c r="AG32" s="704"/>
      <c r="AH32" s="704"/>
      <c r="AI32" s="704"/>
      <c r="AJ32" s="704"/>
      <c r="AK32" s="704"/>
      <c r="AL32" s="650" t="s">
        <v>124</v>
      </c>
      <c r="AM32" s="651"/>
      <c r="AN32" s="651"/>
      <c r="AO32" s="705"/>
      <c r="AP32" s="735"/>
      <c r="AQ32" s="736"/>
      <c r="AR32" s="736"/>
      <c r="AS32" s="736"/>
      <c r="AT32" s="739"/>
      <c r="AU32" s="211"/>
      <c r="AV32" s="211"/>
      <c r="AW32" s="211"/>
      <c r="AX32" s="653" t="s">
        <v>311</v>
      </c>
      <c r="AY32" s="654"/>
      <c r="AZ32" s="654"/>
      <c r="BA32" s="654"/>
      <c r="BB32" s="654"/>
      <c r="BC32" s="654"/>
      <c r="BD32" s="654"/>
      <c r="BE32" s="654"/>
      <c r="BF32" s="655"/>
      <c r="BG32" s="718">
        <v>96</v>
      </c>
      <c r="BH32" s="657"/>
      <c r="BI32" s="657"/>
      <c r="BJ32" s="657"/>
      <c r="BK32" s="657"/>
      <c r="BL32" s="657"/>
      <c r="BM32" s="701">
        <v>82.5</v>
      </c>
      <c r="BN32" s="657"/>
      <c r="BO32" s="657"/>
      <c r="BP32" s="657"/>
      <c r="BQ32" s="694"/>
      <c r="BR32" s="718">
        <v>96.8</v>
      </c>
      <c r="BS32" s="657"/>
      <c r="BT32" s="657"/>
      <c r="BU32" s="657"/>
      <c r="BV32" s="657"/>
      <c r="BW32" s="657"/>
      <c r="BX32" s="701">
        <v>84.7</v>
      </c>
      <c r="BY32" s="657"/>
      <c r="BZ32" s="657"/>
      <c r="CA32" s="657"/>
      <c r="CB32" s="694"/>
      <c r="CD32" s="729"/>
      <c r="CE32" s="730"/>
      <c r="CF32" s="685" t="s">
        <v>312</v>
      </c>
      <c r="CG32" s="682"/>
      <c r="CH32" s="682"/>
      <c r="CI32" s="682"/>
      <c r="CJ32" s="682"/>
      <c r="CK32" s="682"/>
      <c r="CL32" s="682"/>
      <c r="CM32" s="682"/>
      <c r="CN32" s="682"/>
      <c r="CO32" s="682"/>
      <c r="CP32" s="682"/>
      <c r="CQ32" s="683"/>
      <c r="CR32" s="647" t="s">
        <v>124</v>
      </c>
      <c r="CS32" s="648"/>
      <c r="CT32" s="648"/>
      <c r="CU32" s="648"/>
      <c r="CV32" s="648"/>
      <c r="CW32" s="648"/>
      <c r="CX32" s="648"/>
      <c r="CY32" s="649"/>
      <c r="CZ32" s="650" t="s">
        <v>124</v>
      </c>
      <c r="DA32" s="675"/>
      <c r="DB32" s="675"/>
      <c r="DC32" s="676"/>
      <c r="DD32" s="635" t="s">
        <v>124</v>
      </c>
      <c r="DE32" s="648"/>
      <c r="DF32" s="648"/>
      <c r="DG32" s="648"/>
      <c r="DH32" s="648"/>
      <c r="DI32" s="648"/>
      <c r="DJ32" s="648"/>
      <c r="DK32" s="649"/>
      <c r="DL32" s="635" t="s">
        <v>124</v>
      </c>
      <c r="DM32" s="648"/>
      <c r="DN32" s="648"/>
      <c r="DO32" s="648"/>
      <c r="DP32" s="648"/>
      <c r="DQ32" s="648"/>
      <c r="DR32" s="648"/>
      <c r="DS32" s="648"/>
      <c r="DT32" s="648"/>
      <c r="DU32" s="648"/>
      <c r="DV32" s="649"/>
      <c r="DW32" s="650" t="s">
        <v>124</v>
      </c>
      <c r="DX32" s="675"/>
      <c r="DY32" s="675"/>
      <c r="DZ32" s="675"/>
      <c r="EA32" s="675"/>
      <c r="EB32" s="675"/>
      <c r="EC32" s="677"/>
    </row>
    <row r="33" spans="2:133" ht="11.25" customHeight="1" x14ac:dyDescent="0.2">
      <c r="B33" s="644" t="s">
        <v>313</v>
      </c>
      <c r="C33" s="645"/>
      <c r="D33" s="645"/>
      <c r="E33" s="645"/>
      <c r="F33" s="645"/>
      <c r="G33" s="645"/>
      <c r="H33" s="645"/>
      <c r="I33" s="645"/>
      <c r="J33" s="645"/>
      <c r="K33" s="645"/>
      <c r="L33" s="645"/>
      <c r="M33" s="645"/>
      <c r="N33" s="645"/>
      <c r="O33" s="645"/>
      <c r="P33" s="645"/>
      <c r="Q33" s="646"/>
      <c r="R33" s="647">
        <v>296702</v>
      </c>
      <c r="S33" s="648"/>
      <c r="T33" s="648"/>
      <c r="U33" s="648"/>
      <c r="V33" s="648"/>
      <c r="W33" s="648"/>
      <c r="X33" s="648"/>
      <c r="Y33" s="649"/>
      <c r="Z33" s="703">
        <v>7.1</v>
      </c>
      <c r="AA33" s="703"/>
      <c r="AB33" s="703"/>
      <c r="AC33" s="703"/>
      <c r="AD33" s="704" t="s">
        <v>124</v>
      </c>
      <c r="AE33" s="704"/>
      <c r="AF33" s="704"/>
      <c r="AG33" s="704"/>
      <c r="AH33" s="704"/>
      <c r="AI33" s="704"/>
      <c r="AJ33" s="704"/>
      <c r="AK33" s="704"/>
      <c r="AL33" s="650" t="s">
        <v>228</v>
      </c>
      <c r="AM33" s="651"/>
      <c r="AN33" s="651"/>
      <c r="AO33" s="705"/>
      <c r="AP33" s="212"/>
      <c r="AQ33" s="213"/>
      <c r="AR33" s="209"/>
      <c r="AS33" s="210"/>
      <c r="AT33" s="210"/>
      <c r="AU33" s="210"/>
      <c r="AV33" s="210"/>
      <c r="AW33" s="210"/>
      <c r="AX33" s="210"/>
      <c r="AY33" s="210"/>
      <c r="AZ33" s="210"/>
      <c r="BA33" s="210"/>
      <c r="BB33" s="210"/>
      <c r="BC33" s="210"/>
      <c r="BD33" s="210"/>
      <c r="BE33" s="210"/>
      <c r="BF33" s="210"/>
      <c r="BG33" s="213"/>
      <c r="BH33" s="213"/>
      <c r="BI33" s="213"/>
      <c r="BJ33" s="213"/>
      <c r="BK33" s="213"/>
      <c r="BL33" s="213"/>
      <c r="BM33" s="213"/>
      <c r="BN33" s="213"/>
      <c r="BO33" s="213"/>
      <c r="BP33" s="213"/>
      <c r="BQ33" s="213"/>
      <c r="BR33" s="213"/>
      <c r="BS33" s="213"/>
      <c r="BT33" s="213"/>
      <c r="BU33" s="213"/>
      <c r="BV33" s="213"/>
      <c r="BW33" s="213"/>
      <c r="BX33" s="213"/>
      <c r="BY33" s="213"/>
      <c r="BZ33" s="213"/>
      <c r="CA33" s="213"/>
      <c r="CB33" s="213"/>
      <c r="CD33" s="685" t="s">
        <v>314</v>
      </c>
      <c r="CE33" s="682"/>
      <c r="CF33" s="682"/>
      <c r="CG33" s="682"/>
      <c r="CH33" s="682"/>
      <c r="CI33" s="682"/>
      <c r="CJ33" s="682"/>
      <c r="CK33" s="682"/>
      <c r="CL33" s="682"/>
      <c r="CM33" s="682"/>
      <c r="CN33" s="682"/>
      <c r="CO33" s="682"/>
      <c r="CP33" s="682"/>
      <c r="CQ33" s="683"/>
      <c r="CR33" s="647">
        <v>2093534</v>
      </c>
      <c r="CS33" s="636"/>
      <c r="CT33" s="636"/>
      <c r="CU33" s="636"/>
      <c r="CV33" s="636"/>
      <c r="CW33" s="636"/>
      <c r="CX33" s="636"/>
      <c r="CY33" s="637"/>
      <c r="CZ33" s="650">
        <v>53.6</v>
      </c>
      <c r="DA33" s="675"/>
      <c r="DB33" s="675"/>
      <c r="DC33" s="676"/>
      <c r="DD33" s="635">
        <v>1583435</v>
      </c>
      <c r="DE33" s="636"/>
      <c r="DF33" s="636"/>
      <c r="DG33" s="636"/>
      <c r="DH33" s="636"/>
      <c r="DI33" s="636"/>
      <c r="DJ33" s="636"/>
      <c r="DK33" s="637"/>
      <c r="DL33" s="635">
        <v>959260</v>
      </c>
      <c r="DM33" s="636"/>
      <c r="DN33" s="636"/>
      <c r="DO33" s="636"/>
      <c r="DP33" s="636"/>
      <c r="DQ33" s="636"/>
      <c r="DR33" s="636"/>
      <c r="DS33" s="636"/>
      <c r="DT33" s="636"/>
      <c r="DU33" s="636"/>
      <c r="DV33" s="637"/>
      <c r="DW33" s="650">
        <v>43.4</v>
      </c>
      <c r="DX33" s="675"/>
      <c r="DY33" s="675"/>
      <c r="DZ33" s="675"/>
      <c r="EA33" s="675"/>
      <c r="EB33" s="675"/>
      <c r="EC33" s="677"/>
    </row>
    <row r="34" spans="2:133" ht="11.25" customHeight="1" x14ac:dyDescent="0.2">
      <c r="B34" s="644" t="s">
        <v>315</v>
      </c>
      <c r="C34" s="645"/>
      <c r="D34" s="645"/>
      <c r="E34" s="645"/>
      <c r="F34" s="645"/>
      <c r="G34" s="645"/>
      <c r="H34" s="645"/>
      <c r="I34" s="645"/>
      <c r="J34" s="645"/>
      <c r="K34" s="645"/>
      <c r="L34" s="645"/>
      <c r="M34" s="645"/>
      <c r="N34" s="645"/>
      <c r="O34" s="645"/>
      <c r="P34" s="645"/>
      <c r="Q34" s="646"/>
      <c r="R34" s="647">
        <v>45041</v>
      </c>
      <c r="S34" s="648"/>
      <c r="T34" s="648"/>
      <c r="U34" s="648"/>
      <c r="V34" s="648"/>
      <c r="W34" s="648"/>
      <c r="X34" s="648"/>
      <c r="Y34" s="649"/>
      <c r="Z34" s="703">
        <v>1.1000000000000001</v>
      </c>
      <c r="AA34" s="703"/>
      <c r="AB34" s="703"/>
      <c r="AC34" s="703"/>
      <c r="AD34" s="704">
        <v>86</v>
      </c>
      <c r="AE34" s="704"/>
      <c r="AF34" s="704"/>
      <c r="AG34" s="704"/>
      <c r="AH34" s="704"/>
      <c r="AI34" s="704"/>
      <c r="AJ34" s="704"/>
      <c r="AK34" s="704"/>
      <c r="AL34" s="650">
        <v>0</v>
      </c>
      <c r="AM34" s="651"/>
      <c r="AN34" s="651"/>
      <c r="AO34" s="705"/>
      <c r="AP34" s="214"/>
      <c r="AQ34" s="715" t="s">
        <v>316</v>
      </c>
      <c r="AR34" s="716"/>
      <c r="AS34" s="716"/>
      <c r="AT34" s="716"/>
      <c r="AU34" s="716"/>
      <c r="AV34" s="716"/>
      <c r="AW34" s="716"/>
      <c r="AX34" s="716"/>
      <c r="AY34" s="716"/>
      <c r="AZ34" s="716"/>
      <c r="BA34" s="716"/>
      <c r="BB34" s="716"/>
      <c r="BC34" s="716"/>
      <c r="BD34" s="716"/>
      <c r="BE34" s="716"/>
      <c r="BF34" s="717"/>
      <c r="BG34" s="715" t="s">
        <v>317</v>
      </c>
      <c r="BH34" s="716"/>
      <c r="BI34" s="716"/>
      <c r="BJ34" s="716"/>
      <c r="BK34" s="716"/>
      <c r="BL34" s="716"/>
      <c r="BM34" s="716"/>
      <c r="BN34" s="716"/>
      <c r="BO34" s="716"/>
      <c r="BP34" s="716"/>
      <c r="BQ34" s="716"/>
      <c r="BR34" s="716"/>
      <c r="BS34" s="716"/>
      <c r="BT34" s="716"/>
      <c r="BU34" s="716"/>
      <c r="BV34" s="716"/>
      <c r="BW34" s="716"/>
      <c r="BX34" s="716"/>
      <c r="BY34" s="716"/>
      <c r="BZ34" s="716"/>
      <c r="CA34" s="716"/>
      <c r="CB34" s="717"/>
      <c r="CD34" s="685" t="s">
        <v>318</v>
      </c>
      <c r="CE34" s="682"/>
      <c r="CF34" s="682"/>
      <c r="CG34" s="682"/>
      <c r="CH34" s="682"/>
      <c r="CI34" s="682"/>
      <c r="CJ34" s="682"/>
      <c r="CK34" s="682"/>
      <c r="CL34" s="682"/>
      <c r="CM34" s="682"/>
      <c r="CN34" s="682"/>
      <c r="CO34" s="682"/>
      <c r="CP34" s="682"/>
      <c r="CQ34" s="683"/>
      <c r="CR34" s="647">
        <v>698461</v>
      </c>
      <c r="CS34" s="648"/>
      <c r="CT34" s="648"/>
      <c r="CU34" s="648"/>
      <c r="CV34" s="648"/>
      <c r="CW34" s="648"/>
      <c r="CX34" s="648"/>
      <c r="CY34" s="649"/>
      <c r="CZ34" s="650">
        <v>17.899999999999999</v>
      </c>
      <c r="DA34" s="675"/>
      <c r="DB34" s="675"/>
      <c r="DC34" s="676"/>
      <c r="DD34" s="635">
        <v>496149</v>
      </c>
      <c r="DE34" s="648"/>
      <c r="DF34" s="648"/>
      <c r="DG34" s="648"/>
      <c r="DH34" s="648"/>
      <c r="DI34" s="648"/>
      <c r="DJ34" s="648"/>
      <c r="DK34" s="649"/>
      <c r="DL34" s="635">
        <v>307730</v>
      </c>
      <c r="DM34" s="648"/>
      <c r="DN34" s="648"/>
      <c r="DO34" s="648"/>
      <c r="DP34" s="648"/>
      <c r="DQ34" s="648"/>
      <c r="DR34" s="648"/>
      <c r="DS34" s="648"/>
      <c r="DT34" s="648"/>
      <c r="DU34" s="648"/>
      <c r="DV34" s="649"/>
      <c r="DW34" s="650">
        <v>13.9</v>
      </c>
      <c r="DX34" s="675"/>
      <c r="DY34" s="675"/>
      <c r="DZ34" s="675"/>
      <c r="EA34" s="675"/>
      <c r="EB34" s="675"/>
      <c r="EC34" s="677"/>
    </row>
    <row r="35" spans="2:133" ht="11.25" customHeight="1" x14ac:dyDescent="0.2">
      <c r="B35" s="644" t="s">
        <v>319</v>
      </c>
      <c r="C35" s="645"/>
      <c r="D35" s="645"/>
      <c r="E35" s="645"/>
      <c r="F35" s="645"/>
      <c r="G35" s="645"/>
      <c r="H35" s="645"/>
      <c r="I35" s="645"/>
      <c r="J35" s="645"/>
      <c r="K35" s="645"/>
      <c r="L35" s="645"/>
      <c r="M35" s="645"/>
      <c r="N35" s="645"/>
      <c r="O35" s="645"/>
      <c r="P35" s="645"/>
      <c r="Q35" s="646"/>
      <c r="R35" s="647">
        <v>351700</v>
      </c>
      <c r="S35" s="648"/>
      <c r="T35" s="648"/>
      <c r="U35" s="648"/>
      <c r="V35" s="648"/>
      <c r="W35" s="648"/>
      <c r="X35" s="648"/>
      <c r="Y35" s="649"/>
      <c r="Z35" s="703">
        <v>8.4</v>
      </c>
      <c r="AA35" s="703"/>
      <c r="AB35" s="703"/>
      <c r="AC35" s="703"/>
      <c r="AD35" s="704" t="s">
        <v>228</v>
      </c>
      <c r="AE35" s="704"/>
      <c r="AF35" s="704"/>
      <c r="AG35" s="704"/>
      <c r="AH35" s="704"/>
      <c r="AI35" s="704"/>
      <c r="AJ35" s="704"/>
      <c r="AK35" s="704"/>
      <c r="AL35" s="650" t="s">
        <v>124</v>
      </c>
      <c r="AM35" s="651"/>
      <c r="AN35" s="651"/>
      <c r="AO35" s="705"/>
      <c r="AP35" s="214"/>
      <c r="AQ35" s="709" t="s">
        <v>320</v>
      </c>
      <c r="AR35" s="710"/>
      <c r="AS35" s="710"/>
      <c r="AT35" s="710"/>
      <c r="AU35" s="710"/>
      <c r="AV35" s="710"/>
      <c r="AW35" s="710"/>
      <c r="AX35" s="710"/>
      <c r="AY35" s="711"/>
      <c r="AZ35" s="706">
        <v>381573</v>
      </c>
      <c r="BA35" s="707"/>
      <c r="BB35" s="707"/>
      <c r="BC35" s="707"/>
      <c r="BD35" s="707"/>
      <c r="BE35" s="707"/>
      <c r="BF35" s="708"/>
      <c r="BG35" s="712" t="s">
        <v>321</v>
      </c>
      <c r="BH35" s="713"/>
      <c r="BI35" s="713"/>
      <c r="BJ35" s="713"/>
      <c r="BK35" s="713"/>
      <c r="BL35" s="713"/>
      <c r="BM35" s="713"/>
      <c r="BN35" s="713"/>
      <c r="BO35" s="713"/>
      <c r="BP35" s="713"/>
      <c r="BQ35" s="713"/>
      <c r="BR35" s="713"/>
      <c r="BS35" s="713"/>
      <c r="BT35" s="713"/>
      <c r="BU35" s="714"/>
      <c r="BV35" s="706">
        <v>251</v>
      </c>
      <c r="BW35" s="707"/>
      <c r="BX35" s="707"/>
      <c r="BY35" s="707"/>
      <c r="BZ35" s="707"/>
      <c r="CA35" s="707"/>
      <c r="CB35" s="708"/>
      <c r="CD35" s="685" t="s">
        <v>322</v>
      </c>
      <c r="CE35" s="682"/>
      <c r="CF35" s="682"/>
      <c r="CG35" s="682"/>
      <c r="CH35" s="682"/>
      <c r="CI35" s="682"/>
      <c r="CJ35" s="682"/>
      <c r="CK35" s="682"/>
      <c r="CL35" s="682"/>
      <c r="CM35" s="682"/>
      <c r="CN35" s="682"/>
      <c r="CO35" s="682"/>
      <c r="CP35" s="682"/>
      <c r="CQ35" s="683"/>
      <c r="CR35" s="647">
        <v>120663</v>
      </c>
      <c r="CS35" s="636"/>
      <c r="CT35" s="636"/>
      <c r="CU35" s="636"/>
      <c r="CV35" s="636"/>
      <c r="CW35" s="636"/>
      <c r="CX35" s="636"/>
      <c r="CY35" s="637"/>
      <c r="CZ35" s="650">
        <v>3.1</v>
      </c>
      <c r="DA35" s="675"/>
      <c r="DB35" s="675"/>
      <c r="DC35" s="676"/>
      <c r="DD35" s="635">
        <v>102506</v>
      </c>
      <c r="DE35" s="636"/>
      <c r="DF35" s="636"/>
      <c r="DG35" s="636"/>
      <c r="DH35" s="636"/>
      <c r="DI35" s="636"/>
      <c r="DJ35" s="636"/>
      <c r="DK35" s="637"/>
      <c r="DL35" s="635">
        <v>89023</v>
      </c>
      <c r="DM35" s="636"/>
      <c r="DN35" s="636"/>
      <c r="DO35" s="636"/>
      <c r="DP35" s="636"/>
      <c r="DQ35" s="636"/>
      <c r="DR35" s="636"/>
      <c r="DS35" s="636"/>
      <c r="DT35" s="636"/>
      <c r="DU35" s="636"/>
      <c r="DV35" s="637"/>
      <c r="DW35" s="650">
        <v>4</v>
      </c>
      <c r="DX35" s="675"/>
      <c r="DY35" s="675"/>
      <c r="DZ35" s="675"/>
      <c r="EA35" s="675"/>
      <c r="EB35" s="675"/>
      <c r="EC35" s="677"/>
    </row>
    <row r="36" spans="2:133" ht="11.25" customHeight="1" x14ac:dyDescent="0.2">
      <c r="B36" s="644" t="s">
        <v>323</v>
      </c>
      <c r="C36" s="645"/>
      <c r="D36" s="645"/>
      <c r="E36" s="645"/>
      <c r="F36" s="645"/>
      <c r="G36" s="645"/>
      <c r="H36" s="645"/>
      <c r="I36" s="645"/>
      <c r="J36" s="645"/>
      <c r="K36" s="645"/>
      <c r="L36" s="645"/>
      <c r="M36" s="645"/>
      <c r="N36" s="645"/>
      <c r="O36" s="645"/>
      <c r="P36" s="645"/>
      <c r="Q36" s="646"/>
      <c r="R36" s="647" t="s">
        <v>124</v>
      </c>
      <c r="S36" s="648"/>
      <c r="T36" s="648"/>
      <c r="U36" s="648"/>
      <c r="V36" s="648"/>
      <c r="W36" s="648"/>
      <c r="X36" s="648"/>
      <c r="Y36" s="649"/>
      <c r="Z36" s="703" t="s">
        <v>124</v>
      </c>
      <c r="AA36" s="703"/>
      <c r="AB36" s="703"/>
      <c r="AC36" s="703"/>
      <c r="AD36" s="704" t="s">
        <v>228</v>
      </c>
      <c r="AE36" s="704"/>
      <c r="AF36" s="704"/>
      <c r="AG36" s="704"/>
      <c r="AH36" s="704"/>
      <c r="AI36" s="704"/>
      <c r="AJ36" s="704"/>
      <c r="AK36" s="704"/>
      <c r="AL36" s="650" t="s">
        <v>124</v>
      </c>
      <c r="AM36" s="651"/>
      <c r="AN36" s="651"/>
      <c r="AO36" s="705"/>
      <c r="AQ36" s="678" t="s">
        <v>324</v>
      </c>
      <c r="AR36" s="679"/>
      <c r="AS36" s="679"/>
      <c r="AT36" s="679"/>
      <c r="AU36" s="679"/>
      <c r="AV36" s="679"/>
      <c r="AW36" s="679"/>
      <c r="AX36" s="679"/>
      <c r="AY36" s="680"/>
      <c r="AZ36" s="647">
        <v>96552</v>
      </c>
      <c r="BA36" s="648"/>
      <c r="BB36" s="648"/>
      <c r="BC36" s="648"/>
      <c r="BD36" s="636"/>
      <c r="BE36" s="636"/>
      <c r="BF36" s="681"/>
      <c r="BG36" s="685" t="s">
        <v>325</v>
      </c>
      <c r="BH36" s="682"/>
      <c r="BI36" s="682"/>
      <c r="BJ36" s="682"/>
      <c r="BK36" s="682"/>
      <c r="BL36" s="682"/>
      <c r="BM36" s="682"/>
      <c r="BN36" s="682"/>
      <c r="BO36" s="682"/>
      <c r="BP36" s="682"/>
      <c r="BQ36" s="682"/>
      <c r="BR36" s="682"/>
      <c r="BS36" s="682"/>
      <c r="BT36" s="682"/>
      <c r="BU36" s="683"/>
      <c r="BV36" s="647">
        <v>-55</v>
      </c>
      <c r="BW36" s="648"/>
      <c r="BX36" s="648"/>
      <c r="BY36" s="648"/>
      <c r="BZ36" s="648"/>
      <c r="CA36" s="648"/>
      <c r="CB36" s="684"/>
      <c r="CD36" s="685" t="s">
        <v>326</v>
      </c>
      <c r="CE36" s="682"/>
      <c r="CF36" s="682"/>
      <c r="CG36" s="682"/>
      <c r="CH36" s="682"/>
      <c r="CI36" s="682"/>
      <c r="CJ36" s="682"/>
      <c r="CK36" s="682"/>
      <c r="CL36" s="682"/>
      <c r="CM36" s="682"/>
      <c r="CN36" s="682"/>
      <c r="CO36" s="682"/>
      <c r="CP36" s="682"/>
      <c r="CQ36" s="683"/>
      <c r="CR36" s="647">
        <v>464721</v>
      </c>
      <c r="CS36" s="648"/>
      <c r="CT36" s="648"/>
      <c r="CU36" s="648"/>
      <c r="CV36" s="648"/>
      <c r="CW36" s="648"/>
      <c r="CX36" s="648"/>
      <c r="CY36" s="649"/>
      <c r="CZ36" s="650">
        <v>11.9</v>
      </c>
      <c r="DA36" s="675"/>
      <c r="DB36" s="675"/>
      <c r="DC36" s="676"/>
      <c r="DD36" s="635">
        <v>315437</v>
      </c>
      <c r="DE36" s="648"/>
      <c r="DF36" s="648"/>
      <c r="DG36" s="648"/>
      <c r="DH36" s="648"/>
      <c r="DI36" s="648"/>
      <c r="DJ36" s="648"/>
      <c r="DK36" s="649"/>
      <c r="DL36" s="635">
        <v>237083</v>
      </c>
      <c r="DM36" s="648"/>
      <c r="DN36" s="648"/>
      <c r="DO36" s="648"/>
      <c r="DP36" s="648"/>
      <c r="DQ36" s="648"/>
      <c r="DR36" s="648"/>
      <c r="DS36" s="648"/>
      <c r="DT36" s="648"/>
      <c r="DU36" s="648"/>
      <c r="DV36" s="649"/>
      <c r="DW36" s="650">
        <v>10.7</v>
      </c>
      <c r="DX36" s="675"/>
      <c r="DY36" s="675"/>
      <c r="DZ36" s="675"/>
      <c r="EA36" s="675"/>
      <c r="EB36" s="675"/>
      <c r="EC36" s="677"/>
    </row>
    <row r="37" spans="2:133" ht="11.25" customHeight="1" x14ac:dyDescent="0.2">
      <c r="B37" s="644" t="s">
        <v>327</v>
      </c>
      <c r="C37" s="645"/>
      <c r="D37" s="645"/>
      <c r="E37" s="645"/>
      <c r="F37" s="645"/>
      <c r="G37" s="645"/>
      <c r="H37" s="645"/>
      <c r="I37" s="645"/>
      <c r="J37" s="645"/>
      <c r="K37" s="645"/>
      <c r="L37" s="645"/>
      <c r="M37" s="645"/>
      <c r="N37" s="645"/>
      <c r="O37" s="645"/>
      <c r="P37" s="645"/>
      <c r="Q37" s="646"/>
      <c r="R37" s="647">
        <v>86000</v>
      </c>
      <c r="S37" s="648"/>
      <c r="T37" s="648"/>
      <c r="U37" s="648"/>
      <c r="V37" s="648"/>
      <c r="W37" s="648"/>
      <c r="X37" s="648"/>
      <c r="Y37" s="649"/>
      <c r="Z37" s="703">
        <v>2.1</v>
      </c>
      <c r="AA37" s="703"/>
      <c r="AB37" s="703"/>
      <c r="AC37" s="703"/>
      <c r="AD37" s="704" t="s">
        <v>124</v>
      </c>
      <c r="AE37" s="704"/>
      <c r="AF37" s="704"/>
      <c r="AG37" s="704"/>
      <c r="AH37" s="704"/>
      <c r="AI37" s="704"/>
      <c r="AJ37" s="704"/>
      <c r="AK37" s="704"/>
      <c r="AL37" s="650" t="s">
        <v>228</v>
      </c>
      <c r="AM37" s="651"/>
      <c r="AN37" s="651"/>
      <c r="AO37" s="705"/>
      <c r="AQ37" s="678" t="s">
        <v>328</v>
      </c>
      <c r="AR37" s="679"/>
      <c r="AS37" s="679"/>
      <c r="AT37" s="679"/>
      <c r="AU37" s="679"/>
      <c r="AV37" s="679"/>
      <c r="AW37" s="679"/>
      <c r="AX37" s="679"/>
      <c r="AY37" s="680"/>
      <c r="AZ37" s="647">
        <v>29383</v>
      </c>
      <c r="BA37" s="648"/>
      <c r="BB37" s="648"/>
      <c r="BC37" s="648"/>
      <c r="BD37" s="636"/>
      <c r="BE37" s="636"/>
      <c r="BF37" s="681"/>
      <c r="BG37" s="685" t="s">
        <v>329</v>
      </c>
      <c r="BH37" s="682"/>
      <c r="BI37" s="682"/>
      <c r="BJ37" s="682"/>
      <c r="BK37" s="682"/>
      <c r="BL37" s="682"/>
      <c r="BM37" s="682"/>
      <c r="BN37" s="682"/>
      <c r="BO37" s="682"/>
      <c r="BP37" s="682"/>
      <c r="BQ37" s="682"/>
      <c r="BR37" s="682"/>
      <c r="BS37" s="682"/>
      <c r="BT37" s="682"/>
      <c r="BU37" s="683"/>
      <c r="BV37" s="647">
        <v>633</v>
      </c>
      <c r="BW37" s="648"/>
      <c r="BX37" s="648"/>
      <c r="BY37" s="648"/>
      <c r="BZ37" s="648"/>
      <c r="CA37" s="648"/>
      <c r="CB37" s="684"/>
      <c r="CD37" s="685" t="s">
        <v>330</v>
      </c>
      <c r="CE37" s="682"/>
      <c r="CF37" s="682"/>
      <c r="CG37" s="682"/>
      <c r="CH37" s="682"/>
      <c r="CI37" s="682"/>
      <c r="CJ37" s="682"/>
      <c r="CK37" s="682"/>
      <c r="CL37" s="682"/>
      <c r="CM37" s="682"/>
      <c r="CN37" s="682"/>
      <c r="CO37" s="682"/>
      <c r="CP37" s="682"/>
      <c r="CQ37" s="683"/>
      <c r="CR37" s="647">
        <v>179748</v>
      </c>
      <c r="CS37" s="636"/>
      <c r="CT37" s="636"/>
      <c r="CU37" s="636"/>
      <c r="CV37" s="636"/>
      <c r="CW37" s="636"/>
      <c r="CX37" s="636"/>
      <c r="CY37" s="637"/>
      <c r="CZ37" s="650">
        <v>4.5999999999999996</v>
      </c>
      <c r="DA37" s="675"/>
      <c r="DB37" s="675"/>
      <c r="DC37" s="676"/>
      <c r="DD37" s="635">
        <v>179748</v>
      </c>
      <c r="DE37" s="636"/>
      <c r="DF37" s="636"/>
      <c r="DG37" s="636"/>
      <c r="DH37" s="636"/>
      <c r="DI37" s="636"/>
      <c r="DJ37" s="636"/>
      <c r="DK37" s="637"/>
      <c r="DL37" s="635">
        <v>178956</v>
      </c>
      <c r="DM37" s="636"/>
      <c r="DN37" s="636"/>
      <c r="DO37" s="636"/>
      <c r="DP37" s="636"/>
      <c r="DQ37" s="636"/>
      <c r="DR37" s="636"/>
      <c r="DS37" s="636"/>
      <c r="DT37" s="636"/>
      <c r="DU37" s="636"/>
      <c r="DV37" s="637"/>
      <c r="DW37" s="650">
        <v>8.1</v>
      </c>
      <c r="DX37" s="675"/>
      <c r="DY37" s="675"/>
      <c r="DZ37" s="675"/>
      <c r="EA37" s="675"/>
      <c r="EB37" s="675"/>
      <c r="EC37" s="677"/>
    </row>
    <row r="38" spans="2:133" ht="11.25" customHeight="1" x14ac:dyDescent="0.2">
      <c r="B38" s="653" t="s">
        <v>331</v>
      </c>
      <c r="C38" s="654"/>
      <c r="D38" s="654"/>
      <c r="E38" s="654"/>
      <c r="F38" s="654"/>
      <c r="G38" s="654"/>
      <c r="H38" s="654"/>
      <c r="I38" s="654"/>
      <c r="J38" s="654"/>
      <c r="K38" s="654"/>
      <c r="L38" s="654"/>
      <c r="M38" s="654"/>
      <c r="N38" s="654"/>
      <c r="O38" s="654"/>
      <c r="P38" s="654"/>
      <c r="Q38" s="655"/>
      <c r="R38" s="656">
        <v>4170276</v>
      </c>
      <c r="S38" s="693"/>
      <c r="T38" s="693"/>
      <c r="U38" s="693"/>
      <c r="V38" s="693"/>
      <c r="W38" s="693"/>
      <c r="X38" s="693"/>
      <c r="Y38" s="698"/>
      <c r="Z38" s="699">
        <v>100</v>
      </c>
      <c r="AA38" s="699"/>
      <c r="AB38" s="699"/>
      <c r="AC38" s="699"/>
      <c r="AD38" s="700">
        <v>2126257</v>
      </c>
      <c r="AE38" s="700"/>
      <c r="AF38" s="700"/>
      <c r="AG38" s="700"/>
      <c r="AH38" s="700"/>
      <c r="AI38" s="700"/>
      <c r="AJ38" s="700"/>
      <c r="AK38" s="700"/>
      <c r="AL38" s="659">
        <v>100</v>
      </c>
      <c r="AM38" s="701"/>
      <c r="AN38" s="701"/>
      <c r="AO38" s="702"/>
      <c r="AQ38" s="678" t="s">
        <v>332</v>
      </c>
      <c r="AR38" s="679"/>
      <c r="AS38" s="679"/>
      <c r="AT38" s="679"/>
      <c r="AU38" s="679"/>
      <c r="AV38" s="679"/>
      <c r="AW38" s="679"/>
      <c r="AX38" s="679"/>
      <c r="AY38" s="680"/>
      <c r="AZ38" s="647" t="s">
        <v>124</v>
      </c>
      <c r="BA38" s="648"/>
      <c r="BB38" s="648"/>
      <c r="BC38" s="648"/>
      <c r="BD38" s="636"/>
      <c r="BE38" s="636"/>
      <c r="BF38" s="681"/>
      <c r="BG38" s="685" t="s">
        <v>333</v>
      </c>
      <c r="BH38" s="682"/>
      <c r="BI38" s="682"/>
      <c r="BJ38" s="682"/>
      <c r="BK38" s="682"/>
      <c r="BL38" s="682"/>
      <c r="BM38" s="682"/>
      <c r="BN38" s="682"/>
      <c r="BO38" s="682"/>
      <c r="BP38" s="682"/>
      <c r="BQ38" s="682"/>
      <c r="BR38" s="682"/>
      <c r="BS38" s="682"/>
      <c r="BT38" s="682"/>
      <c r="BU38" s="683"/>
      <c r="BV38" s="647">
        <v>1141</v>
      </c>
      <c r="BW38" s="648"/>
      <c r="BX38" s="648"/>
      <c r="BY38" s="648"/>
      <c r="BZ38" s="648"/>
      <c r="CA38" s="648"/>
      <c r="CB38" s="684"/>
      <c r="CD38" s="685" t="s">
        <v>334</v>
      </c>
      <c r="CE38" s="682"/>
      <c r="CF38" s="682"/>
      <c r="CG38" s="682"/>
      <c r="CH38" s="682"/>
      <c r="CI38" s="682"/>
      <c r="CJ38" s="682"/>
      <c r="CK38" s="682"/>
      <c r="CL38" s="682"/>
      <c r="CM38" s="682"/>
      <c r="CN38" s="682"/>
      <c r="CO38" s="682"/>
      <c r="CP38" s="682"/>
      <c r="CQ38" s="683"/>
      <c r="CR38" s="647">
        <v>381573</v>
      </c>
      <c r="CS38" s="648"/>
      <c r="CT38" s="648"/>
      <c r="CU38" s="648"/>
      <c r="CV38" s="648"/>
      <c r="CW38" s="648"/>
      <c r="CX38" s="648"/>
      <c r="CY38" s="649"/>
      <c r="CZ38" s="650">
        <v>9.8000000000000007</v>
      </c>
      <c r="DA38" s="675"/>
      <c r="DB38" s="675"/>
      <c r="DC38" s="676"/>
      <c r="DD38" s="635">
        <v>348743</v>
      </c>
      <c r="DE38" s="648"/>
      <c r="DF38" s="648"/>
      <c r="DG38" s="648"/>
      <c r="DH38" s="648"/>
      <c r="DI38" s="648"/>
      <c r="DJ38" s="648"/>
      <c r="DK38" s="649"/>
      <c r="DL38" s="635">
        <v>325424</v>
      </c>
      <c r="DM38" s="648"/>
      <c r="DN38" s="648"/>
      <c r="DO38" s="648"/>
      <c r="DP38" s="648"/>
      <c r="DQ38" s="648"/>
      <c r="DR38" s="648"/>
      <c r="DS38" s="648"/>
      <c r="DT38" s="648"/>
      <c r="DU38" s="648"/>
      <c r="DV38" s="649"/>
      <c r="DW38" s="650">
        <v>14.7</v>
      </c>
      <c r="DX38" s="675"/>
      <c r="DY38" s="675"/>
      <c r="DZ38" s="675"/>
      <c r="EA38" s="675"/>
      <c r="EB38" s="675"/>
      <c r="EC38" s="677"/>
    </row>
    <row r="39" spans="2:133" ht="11.25" customHeight="1" x14ac:dyDescent="0.2">
      <c r="AQ39" s="678" t="s">
        <v>335</v>
      </c>
      <c r="AR39" s="679"/>
      <c r="AS39" s="679"/>
      <c r="AT39" s="679"/>
      <c r="AU39" s="679"/>
      <c r="AV39" s="679"/>
      <c r="AW39" s="679"/>
      <c r="AX39" s="679"/>
      <c r="AY39" s="680"/>
      <c r="AZ39" s="647" t="s">
        <v>124</v>
      </c>
      <c r="BA39" s="648"/>
      <c r="BB39" s="648"/>
      <c r="BC39" s="648"/>
      <c r="BD39" s="636"/>
      <c r="BE39" s="636"/>
      <c r="BF39" s="681"/>
      <c r="BG39" s="686" t="s">
        <v>336</v>
      </c>
      <c r="BH39" s="687"/>
      <c r="BI39" s="687"/>
      <c r="BJ39" s="687"/>
      <c r="BK39" s="687"/>
      <c r="BL39" s="215"/>
      <c r="BM39" s="682" t="s">
        <v>337</v>
      </c>
      <c r="BN39" s="682"/>
      <c r="BO39" s="682"/>
      <c r="BP39" s="682"/>
      <c r="BQ39" s="682"/>
      <c r="BR39" s="682"/>
      <c r="BS39" s="682"/>
      <c r="BT39" s="682"/>
      <c r="BU39" s="683"/>
      <c r="BV39" s="647" t="s">
        <v>124</v>
      </c>
      <c r="BW39" s="648"/>
      <c r="BX39" s="648"/>
      <c r="BY39" s="648"/>
      <c r="BZ39" s="648"/>
      <c r="CA39" s="648"/>
      <c r="CB39" s="684"/>
      <c r="CD39" s="685" t="s">
        <v>338</v>
      </c>
      <c r="CE39" s="682"/>
      <c r="CF39" s="682"/>
      <c r="CG39" s="682"/>
      <c r="CH39" s="682"/>
      <c r="CI39" s="682"/>
      <c r="CJ39" s="682"/>
      <c r="CK39" s="682"/>
      <c r="CL39" s="682"/>
      <c r="CM39" s="682"/>
      <c r="CN39" s="682"/>
      <c r="CO39" s="682"/>
      <c r="CP39" s="682"/>
      <c r="CQ39" s="683"/>
      <c r="CR39" s="647">
        <v>422116</v>
      </c>
      <c r="CS39" s="636"/>
      <c r="CT39" s="636"/>
      <c r="CU39" s="636"/>
      <c r="CV39" s="636"/>
      <c r="CW39" s="636"/>
      <c r="CX39" s="636"/>
      <c r="CY39" s="637"/>
      <c r="CZ39" s="650">
        <v>10.8</v>
      </c>
      <c r="DA39" s="675"/>
      <c r="DB39" s="675"/>
      <c r="DC39" s="676"/>
      <c r="DD39" s="635">
        <v>320600</v>
      </c>
      <c r="DE39" s="636"/>
      <c r="DF39" s="636"/>
      <c r="DG39" s="636"/>
      <c r="DH39" s="636"/>
      <c r="DI39" s="636"/>
      <c r="DJ39" s="636"/>
      <c r="DK39" s="637"/>
      <c r="DL39" s="635" t="s">
        <v>228</v>
      </c>
      <c r="DM39" s="636"/>
      <c r="DN39" s="636"/>
      <c r="DO39" s="636"/>
      <c r="DP39" s="636"/>
      <c r="DQ39" s="636"/>
      <c r="DR39" s="636"/>
      <c r="DS39" s="636"/>
      <c r="DT39" s="636"/>
      <c r="DU39" s="636"/>
      <c r="DV39" s="637"/>
      <c r="DW39" s="650" t="s">
        <v>124</v>
      </c>
      <c r="DX39" s="675"/>
      <c r="DY39" s="675"/>
      <c r="DZ39" s="675"/>
      <c r="EA39" s="675"/>
      <c r="EB39" s="675"/>
      <c r="EC39" s="677"/>
    </row>
    <row r="40" spans="2:133" ht="11.25" customHeight="1" x14ac:dyDescent="0.2">
      <c r="AQ40" s="678" t="s">
        <v>339</v>
      </c>
      <c r="AR40" s="679"/>
      <c r="AS40" s="679"/>
      <c r="AT40" s="679"/>
      <c r="AU40" s="679"/>
      <c r="AV40" s="679"/>
      <c r="AW40" s="679"/>
      <c r="AX40" s="679"/>
      <c r="AY40" s="680"/>
      <c r="AZ40" s="647">
        <v>88095</v>
      </c>
      <c r="BA40" s="648"/>
      <c r="BB40" s="648"/>
      <c r="BC40" s="648"/>
      <c r="BD40" s="636"/>
      <c r="BE40" s="636"/>
      <c r="BF40" s="681"/>
      <c r="BG40" s="686"/>
      <c r="BH40" s="687"/>
      <c r="BI40" s="687"/>
      <c r="BJ40" s="687"/>
      <c r="BK40" s="687"/>
      <c r="BL40" s="215"/>
      <c r="BM40" s="682" t="s">
        <v>340</v>
      </c>
      <c r="BN40" s="682"/>
      <c r="BO40" s="682"/>
      <c r="BP40" s="682"/>
      <c r="BQ40" s="682"/>
      <c r="BR40" s="682"/>
      <c r="BS40" s="682"/>
      <c r="BT40" s="682"/>
      <c r="BU40" s="683"/>
      <c r="BV40" s="647" t="s">
        <v>124</v>
      </c>
      <c r="BW40" s="648"/>
      <c r="BX40" s="648"/>
      <c r="BY40" s="648"/>
      <c r="BZ40" s="648"/>
      <c r="CA40" s="648"/>
      <c r="CB40" s="684"/>
      <c r="CD40" s="685" t="s">
        <v>341</v>
      </c>
      <c r="CE40" s="682"/>
      <c r="CF40" s="682"/>
      <c r="CG40" s="682"/>
      <c r="CH40" s="682"/>
      <c r="CI40" s="682"/>
      <c r="CJ40" s="682"/>
      <c r="CK40" s="682"/>
      <c r="CL40" s="682"/>
      <c r="CM40" s="682"/>
      <c r="CN40" s="682"/>
      <c r="CO40" s="682"/>
      <c r="CP40" s="682"/>
      <c r="CQ40" s="683"/>
      <c r="CR40" s="647">
        <v>6000</v>
      </c>
      <c r="CS40" s="648"/>
      <c r="CT40" s="648"/>
      <c r="CU40" s="648"/>
      <c r="CV40" s="648"/>
      <c r="CW40" s="648"/>
      <c r="CX40" s="648"/>
      <c r="CY40" s="649"/>
      <c r="CZ40" s="650">
        <v>0.2</v>
      </c>
      <c r="DA40" s="675"/>
      <c r="DB40" s="675"/>
      <c r="DC40" s="676"/>
      <c r="DD40" s="635" t="s">
        <v>124</v>
      </c>
      <c r="DE40" s="648"/>
      <c r="DF40" s="648"/>
      <c r="DG40" s="648"/>
      <c r="DH40" s="648"/>
      <c r="DI40" s="648"/>
      <c r="DJ40" s="648"/>
      <c r="DK40" s="649"/>
      <c r="DL40" s="635" t="s">
        <v>124</v>
      </c>
      <c r="DM40" s="648"/>
      <c r="DN40" s="648"/>
      <c r="DO40" s="648"/>
      <c r="DP40" s="648"/>
      <c r="DQ40" s="648"/>
      <c r="DR40" s="648"/>
      <c r="DS40" s="648"/>
      <c r="DT40" s="648"/>
      <c r="DU40" s="648"/>
      <c r="DV40" s="649"/>
      <c r="DW40" s="650" t="s">
        <v>124</v>
      </c>
      <c r="DX40" s="675"/>
      <c r="DY40" s="675"/>
      <c r="DZ40" s="675"/>
      <c r="EA40" s="675"/>
      <c r="EB40" s="675"/>
      <c r="EC40" s="677"/>
    </row>
    <row r="41" spans="2:133" ht="11.25" customHeight="1" x14ac:dyDescent="0.2">
      <c r="AQ41" s="690" t="s">
        <v>342</v>
      </c>
      <c r="AR41" s="691"/>
      <c r="AS41" s="691"/>
      <c r="AT41" s="691"/>
      <c r="AU41" s="691"/>
      <c r="AV41" s="691"/>
      <c r="AW41" s="691"/>
      <c r="AX41" s="691"/>
      <c r="AY41" s="692"/>
      <c r="AZ41" s="656">
        <v>167543</v>
      </c>
      <c r="BA41" s="693"/>
      <c r="BB41" s="693"/>
      <c r="BC41" s="693"/>
      <c r="BD41" s="657"/>
      <c r="BE41" s="657"/>
      <c r="BF41" s="694"/>
      <c r="BG41" s="688"/>
      <c r="BH41" s="689"/>
      <c r="BI41" s="689"/>
      <c r="BJ41" s="689"/>
      <c r="BK41" s="689"/>
      <c r="BL41" s="216"/>
      <c r="BM41" s="695" t="s">
        <v>343</v>
      </c>
      <c r="BN41" s="695"/>
      <c r="BO41" s="695"/>
      <c r="BP41" s="695"/>
      <c r="BQ41" s="695"/>
      <c r="BR41" s="695"/>
      <c r="BS41" s="695"/>
      <c r="BT41" s="695"/>
      <c r="BU41" s="696"/>
      <c r="BV41" s="656" t="s">
        <v>124</v>
      </c>
      <c r="BW41" s="693"/>
      <c r="BX41" s="693"/>
      <c r="BY41" s="693"/>
      <c r="BZ41" s="693"/>
      <c r="CA41" s="693"/>
      <c r="CB41" s="697"/>
      <c r="CD41" s="685" t="s">
        <v>344</v>
      </c>
      <c r="CE41" s="682"/>
      <c r="CF41" s="682"/>
      <c r="CG41" s="682"/>
      <c r="CH41" s="682"/>
      <c r="CI41" s="682"/>
      <c r="CJ41" s="682"/>
      <c r="CK41" s="682"/>
      <c r="CL41" s="682"/>
      <c r="CM41" s="682"/>
      <c r="CN41" s="682"/>
      <c r="CO41" s="682"/>
      <c r="CP41" s="682"/>
      <c r="CQ41" s="683"/>
      <c r="CR41" s="647" t="s">
        <v>124</v>
      </c>
      <c r="CS41" s="636"/>
      <c r="CT41" s="636"/>
      <c r="CU41" s="636"/>
      <c r="CV41" s="636"/>
      <c r="CW41" s="636"/>
      <c r="CX41" s="636"/>
      <c r="CY41" s="637"/>
      <c r="CZ41" s="650" t="s">
        <v>124</v>
      </c>
      <c r="DA41" s="675"/>
      <c r="DB41" s="675"/>
      <c r="DC41" s="676"/>
      <c r="DD41" s="635" t="s">
        <v>124</v>
      </c>
      <c r="DE41" s="636"/>
      <c r="DF41" s="636"/>
      <c r="DG41" s="636"/>
      <c r="DH41" s="636"/>
      <c r="DI41" s="636"/>
      <c r="DJ41" s="636"/>
      <c r="DK41" s="637"/>
      <c r="DL41" s="638"/>
      <c r="DM41" s="639"/>
      <c r="DN41" s="639"/>
      <c r="DO41" s="639"/>
      <c r="DP41" s="639"/>
      <c r="DQ41" s="639"/>
      <c r="DR41" s="639"/>
      <c r="DS41" s="639"/>
      <c r="DT41" s="639"/>
      <c r="DU41" s="639"/>
      <c r="DV41" s="640"/>
      <c r="DW41" s="641"/>
      <c r="DX41" s="642"/>
      <c r="DY41" s="642"/>
      <c r="DZ41" s="642"/>
      <c r="EA41" s="642"/>
      <c r="EB41" s="642"/>
      <c r="EC41" s="643"/>
    </row>
    <row r="42" spans="2:133" ht="11.25" customHeight="1" x14ac:dyDescent="0.2">
      <c r="B42" s="209" t="s">
        <v>345</v>
      </c>
      <c r="C42" s="209"/>
      <c r="D42" s="209"/>
      <c r="E42" s="209"/>
      <c r="F42" s="209"/>
      <c r="G42" s="209"/>
      <c r="H42" s="209"/>
      <c r="I42" s="209"/>
      <c r="J42" s="209"/>
      <c r="K42" s="209"/>
      <c r="L42" s="209"/>
      <c r="M42" s="209"/>
      <c r="N42" s="209"/>
      <c r="O42" s="209"/>
      <c r="P42" s="209"/>
      <c r="Q42" s="209"/>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BV42" s="218"/>
      <c r="BW42" s="218"/>
      <c r="BX42" s="218"/>
      <c r="BY42" s="218"/>
      <c r="BZ42" s="218"/>
      <c r="CA42" s="218"/>
      <c r="CB42" s="218"/>
      <c r="CD42" s="644" t="s">
        <v>346</v>
      </c>
      <c r="CE42" s="645"/>
      <c r="CF42" s="645"/>
      <c r="CG42" s="645"/>
      <c r="CH42" s="645"/>
      <c r="CI42" s="645"/>
      <c r="CJ42" s="645"/>
      <c r="CK42" s="645"/>
      <c r="CL42" s="645"/>
      <c r="CM42" s="645"/>
      <c r="CN42" s="645"/>
      <c r="CO42" s="645"/>
      <c r="CP42" s="645"/>
      <c r="CQ42" s="646"/>
      <c r="CR42" s="647">
        <v>601433</v>
      </c>
      <c r="CS42" s="648"/>
      <c r="CT42" s="648"/>
      <c r="CU42" s="648"/>
      <c r="CV42" s="648"/>
      <c r="CW42" s="648"/>
      <c r="CX42" s="648"/>
      <c r="CY42" s="649"/>
      <c r="CZ42" s="650">
        <v>15.4</v>
      </c>
      <c r="DA42" s="651"/>
      <c r="DB42" s="651"/>
      <c r="DC42" s="652"/>
      <c r="DD42" s="635">
        <v>150153</v>
      </c>
      <c r="DE42" s="648"/>
      <c r="DF42" s="648"/>
      <c r="DG42" s="648"/>
      <c r="DH42" s="648"/>
      <c r="DI42" s="648"/>
      <c r="DJ42" s="648"/>
      <c r="DK42" s="649"/>
      <c r="DL42" s="638"/>
      <c r="DM42" s="639"/>
      <c r="DN42" s="639"/>
      <c r="DO42" s="639"/>
      <c r="DP42" s="639"/>
      <c r="DQ42" s="639"/>
      <c r="DR42" s="639"/>
      <c r="DS42" s="639"/>
      <c r="DT42" s="639"/>
      <c r="DU42" s="639"/>
      <c r="DV42" s="640"/>
      <c r="DW42" s="641"/>
      <c r="DX42" s="642"/>
      <c r="DY42" s="642"/>
      <c r="DZ42" s="642"/>
      <c r="EA42" s="642"/>
      <c r="EB42" s="642"/>
      <c r="EC42" s="643"/>
    </row>
    <row r="43" spans="2:133" ht="11.25" customHeight="1" x14ac:dyDescent="0.2">
      <c r="B43" s="219" t="s">
        <v>347</v>
      </c>
      <c r="C43" s="209"/>
      <c r="D43" s="209"/>
      <c r="E43" s="209"/>
      <c r="F43" s="209"/>
      <c r="G43" s="209"/>
      <c r="H43" s="209"/>
      <c r="I43" s="209"/>
      <c r="J43" s="209"/>
      <c r="K43" s="209"/>
      <c r="L43" s="209"/>
      <c r="M43" s="209"/>
      <c r="N43" s="209"/>
      <c r="O43" s="209"/>
      <c r="P43" s="209"/>
      <c r="Q43" s="209"/>
      <c r="R43" s="217"/>
      <c r="S43" s="217"/>
      <c r="T43" s="217"/>
      <c r="U43" s="217"/>
      <c r="V43" s="217"/>
      <c r="W43" s="217"/>
      <c r="X43" s="217"/>
      <c r="Y43" s="217"/>
      <c r="Z43" s="217"/>
      <c r="AA43" s="217"/>
      <c r="AB43" s="217"/>
      <c r="AC43" s="217"/>
      <c r="AD43" s="217"/>
      <c r="AE43" s="217"/>
      <c r="AF43" s="217"/>
      <c r="AG43" s="217"/>
      <c r="AH43" s="217"/>
      <c r="AI43" s="217"/>
      <c r="AJ43" s="217"/>
      <c r="AK43" s="217"/>
      <c r="AL43" s="217"/>
      <c r="AM43" s="217"/>
      <c r="AN43" s="217"/>
      <c r="AO43" s="217"/>
      <c r="CD43" s="644" t="s">
        <v>348</v>
      </c>
      <c r="CE43" s="645"/>
      <c r="CF43" s="645"/>
      <c r="CG43" s="645"/>
      <c r="CH43" s="645"/>
      <c r="CI43" s="645"/>
      <c r="CJ43" s="645"/>
      <c r="CK43" s="645"/>
      <c r="CL43" s="645"/>
      <c r="CM43" s="645"/>
      <c r="CN43" s="645"/>
      <c r="CO43" s="645"/>
      <c r="CP43" s="645"/>
      <c r="CQ43" s="646"/>
      <c r="CR43" s="647">
        <v>14087</v>
      </c>
      <c r="CS43" s="636"/>
      <c r="CT43" s="636"/>
      <c r="CU43" s="636"/>
      <c r="CV43" s="636"/>
      <c r="CW43" s="636"/>
      <c r="CX43" s="636"/>
      <c r="CY43" s="637"/>
      <c r="CZ43" s="650">
        <v>0.4</v>
      </c>
      <c r="DA43" s="675"/>
      <c r="DB43" s="675"/>
      <c r="DC43" s="676"/>
      <c r="DD43" s="635">
        <v>8145</v>
      </c>
      <c r="DE43" s="636"/>
      <c r="DF43" s="636"/>
      <c r="DG43" s="636"/>
      <c r="DH43" s="636"/>
      <c r="DI43" s="636"/>
      <c r="DJ43" s="636"/>
      <c r="DK43" s="637"/>
      <c r="DL43" s="638"/>
      <c r="DM43" s="639"/>
      <c r="DN43" s="639"/>
      <c r="DO43" s="639"/>
      <c r="DP43" s="639"/>
      <c r="DQ43" s="639"/>
      <c r="DR43" s="639"/>
      <c r="DS43" s="639"/>
      <c r="DT43" s="639"/>
      <c r="DU43" s="639"/>
      <c r="DV43" s="640"/>
      <c r="DW43" s="641"/>
      <c r="DX43" s="642"/>
      <c r="DY43" s="642"/>
      <c r="DZ43" s="642"/>
      <c r="EA43" s="642"/>
      <c r="EB43" s="642"/>
      <c r="EC43" s="643"/>
    </row>
    <row r="44" spans="2:133" ht="11.25" customHeight="1" x14ac:dyDescent="0.2">
      <c r="B44" s="220" t="s">
        <v>349</v>
      </c>
      <c r="CD44" s="669" t="s">
        <v>300</v>
      </c>
      <c r="CE44" s="670"/>
      <c r="CF44" s="644" t="s">
        <v>350</v>
      </c>
      <c r="CG44" s="645"/>
      <c r="CH44" s="645"/>
      <c r="CI44" s="645"/>
      <c r="CJ44" s="645"/>
      <c r="CK44" s="645"/>
      <c r="CL44" s="645"/>
      <c r="CM44" s="645"/>
      <c r="CN44" s="645"/>
      <c r="CO44" s="645"/>
      <c r="CP44" s="645"/>
      <c r="CQ44" s="646"/>
      <c r="CR44" s="647">
        <v>601433</v>
      </c>
      <c r="CS44" s="648"/>
      <c r="CT44" s="648"/>
      <c r="CU44" s="648"/>
      <c r="CV44" s="648"/>
      <c r="CW44" s="648"/>
      <c r="CX44" s="648"/>
      <c r="CY44" s="649"/>
      <c r="CZ44" s="650">
        <v>15.4</v>
      </c>
      <c r="DA44" s="651"/>
      <c r="DB44" s="651"/>
      <c r="DC44" s="652"/>
      <c r="DD44" s="635">
        <v>150153</v>
      </c>
      <c r="DE44" s="648"/>
      <c r="DF44" s="648"/>
      <c r="DG44" s="648"/>
      <c r="DH44" s="648"/>
      <c r="DI44" s="648"/>
      <c r="DJ44" s="648"/>
      <c r="DK44" s="649"/>
      <c r="DL44" s="638"/>
      <c r="DM44" s="639"/>
      <c r="DN44" s="639"/>
      <c r="DO44" s="639"/>
      <c r="DP44" s="639"/>
      <c r="DQ44" s="639"/>
      <c r="DR44" s="639"/>
      <c r="DS44" s="639"/>
      <c r="DT44" s="639"/>
      <c r="DU44" s="639"/>
      <c r="DV44" s="640"/>
      <c r="DW44" s="641"/>
      <c r="DX44" s="642"/>
      <c r="DY44" s="642"/>
      <c r="DZ44" s="642"/>
      <c r="EA44" s="642"/>
      <c r="EB44" s="642"/>
      <c r="EC44" s="643"/>
    </row>
    <row r="45" spans="2:133" ht="11.25" customHeight="1" x14ac:dyDescent="0.2">
      <c r="CD45" s="671"/>
      <c r="CE45" s="672"/>
      <c r="CF45" s="644" t="s">
        <v>351</v>
      </c>
      <c r="CG45" s="645"/>
      <c r="CH45" s="645"/>
      <c r="CI45" s="645"/>
      <c r="CJ45" s="645"/>
      <c r="CK45" s="645"/>
      <c r="CL45" s="645"/>
      <c r="CM45" s="645"/>
      <c r="CN45" s="645"/>
      <c r="CO45" s="645"/>
      <c r="CP45" s="645"/>
      <c r="CQ45" s="646"/>
      <c r="CR45" s="647">
        <v>253548</v>
      </c>
      <c r="CS45" s="636"/>
      <c r="CT45" s="636"/>
      <c r="CU45" s="636"/>
      <c r="CV45" s="636"/>
      <c r="CW45" s="636"/>
      <c r="CX45" s="636"/>
      <c r="CY45" s="637"/>
      <c r="CZ45" s="650">
        <v>6.5</v>
      </c>
      <c r="DA45" s="675"/>
      <c r="DB45" s="675"/>
      <c r="DC45" s="676"/>
      <c r="DD45" s="635">
        <v>28231</v>
      </c>
      <c r="DE45" s="636"/>
      <c r="DF45" s="636"/>
      <c r="DG45" s="636"/>
      <c r="DH45" s="636"/>
      <c r="DI45" s="636"/>
      <c r="DJ45" s="636"/>
      <c r="DK45" s="637"/>
      <c r="DL45" s="638"/>
      <c r="DM45" s="639"/>
      <c r="DN45" s="639"/>
      <c r="DO45" s="639"/>
      <c r="DP45" s="639"/>
      <c r="DQ45" s="639"/>
      <c r="DR45" s="639"/>
      <c r="DS45" s="639"/>
      <c r="DT45" s="639"/>
      <c r="DU45" s="639"/>
      <c r="DV45" s="640"/>
      <c r="DW45" s="641"/>
      <c r="DX45" s="642"/>
      <c r="DY45" s="642"/>
      <c r="DZ45" s="642"/>
      <c r="EA45" s="642"/>
      <c r="EB45" s="642"/>
      <c r="EC45" s="643"/>
    </row>
    <row r="46" spans="2:133" ht="11.25" customHeight="1" x14ac:dyDescent="0.2">
      <c r="CD46" s="671"/>
      <c r="CE46" s="672"/>
      <c r="CF46" s="644" t="s">
        <v>352</v>
      </c>
      <c r="CG46" s="645"/>
      <c r="CH46" s="645"/>
      <c r="CI46" s="645"/>
      <c r="CJ46" s="645"/>
      <c r="CK46" s="645"/>
      <c r="CL46" s="645"/>
      <c r="CM46" s="645"/>
      <c r="CN46" s="645"/>
      <c r="CO46" s="645"/>
      <c r="CP46" s="645"/>
      <c r="CQ46" s="646"/>
      <c r="CR46" s="647">
        <v>328991</v>
      </c>
      <c r="CS46" s="648"/>
      <c r="CT46" s="648"/>
      <c r="CU46" s="648"/>
      <c r="CV46" s="648"/>
      <c r="CW46" s="648"/>
      <c r="CX46" s="648"/>
      <c r="CY46" s="649"/>
      <c r="CZ46" s="650">
        <v>8.4</v>
      </c>
      <c r="DA46" s="651"/>
      <c r="DB46" s="651"/>
      <c r="DC46" s="652"/>
      <c r="DD46" s="635">
        <v>119928</v>
      </c>
      <c r="DE46" s="648"/>
      <c r="DF46" s="648"/>
      <c r="DG46" s="648"/>
      <c r="DH46" s="648"/>
      <c r="DI46" s="648"/>
      <c r="DJ46" s="648"/>
      <c r="DK46" s="649"/>
      <c r="DL46" s="638"/>
      <c r="DM46" s="639"/>
      <c r="DN46" s="639"/>
      <c r="DO46" s="639"/>
      <c r="DP46" s="639"/>
      <c r="DQ46" s="639"/>
      <c r="DR46" s="639"/>
      <c r="DS46" s="639"/>
      <c r="DT46" s="639"/>
      <c r="DU46" s="639"/>
      <c r="DV46" s="640"/>
      <c r="DW46" s="641"/>
      <c r="DX46" s="642"/>
      <c r="DY46" s="642"/>
      <c r="DZ46" s="642"/>
      <c r="EA46" s="642"/>
      <c r="EB46" s="642"/>
      <c r="EC46" s="643"/>
    </row>
    <row r="47" spans="2:133" ht="11.25" customHeight="1" x14ac:dyDescent="0.2">
      <c r="CD47" s="671"/>
      <c r="CE47" s="672"/>
      <c r="CF47" s="644" t="s">
        <v>353</v>
      </c>
      <c r="CG47" s="645"/>
      <c r="CH47" s="645"/>
      <c r="CI47" s="645"/>
      <c r="CJ47" s="645"/>
      <c r="CK47" s="645"/>
      <c r="CL47" s="645"/>
      <c r="CM47" s="645"/>
      <c r="CN47" s="645"/>
      <c r="CO47" s="645"/>
      <c r="CP47" s="645"/>
      <c r="CQ47" s="646"/>
      <c r="CR47" s="647" t="s">
        <v>124</v>
      </c>
      <c r="CS47" s="636"/>
      <c r="CT47" s="636"/>
      <c r="CU47" s="636"/>
      <c r="CV47" s="636"/>
      <c r="CW47" s="636"/>
      <c r="CX47" s="636"/>
      <c r="CY47" s="637"/>
      <c r="CZ47" s="650" t="s">
        <v>124</v>
      </c>
      <c r="DA47" s="675"/>
      <c r="DB47" s="675"/>
      <c r="DC47" s="676"/>
      <c r="DD47" s="635" t="s">
        <v>124</v>
      </c>
      <c r="DE47" s="636"/>
      <c r="DF47" s="636"/>
      <c r="DG47" s="636"/>
      <c r="DH47" s="636"/>
      <c r="DI47" s="636"/>
      <c r="DJ47" s="636"/>
      <c r="DK47" s="637"/>
      <c r="DL47" s="638"/>
      <c r="DM47" s="639"/>
      <c r="DN47" s="639"/>
      <c r="DO47" s="639"/>
      <c r="DP47" s="639"/>
      <c r="DQ47" s="639"/>
      <c r="DR47" s="639"/>
      <c r="DS47" s="639"/>
      <c r="DT47" s="639"/>
      <c r="DU47" s="639"/>
      <c r="DV47" s="640"/>
      <c r="DW47" s="641"/>
      <c r="DX47" s="642"/>
      <c r="DY47" s="642"/>
      <c r="DZ47" s="642"/>
      <c r="EA47" s="642"/>
      <c r="EB47" s="642"/>
      <c r="EC47" s="643"/>
    </row>
    <row r="48" spans="2:133" ht="10.8" x14ac:dyDescent="0.2">
      <c r="CD48" s="673"/>
      <c r="CE48" s="674"/>
      <c r="CF48" s="644" t="s">
        <v>354</v>
      </c>
      <c r="CG48" s="645"/>
      <c r="CH48" s="645"/>
      <c r="CI48" s="645"/>
      <c r="CJ48" s="645"/>
      <c r="CK48" s="645"/>
      <c r="CL48" s="645"/>
      <c r="CM48" s="645"/>
      <c r="CN48" s="645"/>
      <c r="CO48" s="645"/>
      <c r="CP48" s="645"/>
      <c r="CQ48" s="646"/>
      <c r="CR48" s="647" t="s">
        <v>124</v>
      </c>
      <c r="CS48" s="648"/>
      <c r="CT48" s="648"/>
      <c r="CU48" s="648"/>
      <c r="CV48" s="648"/>
      <c r="CW48" s="648"/>
      <c r="CX48" s="648"/>
      <c r="CY48" s="649"/>
      <c r="CZ48" s="650" t="s">
        <v>124</v>
      </c>
      <c r="DA48" s="651"/>
      <c r="DB48" s="651"/>
      <c r="DC48" s="652"/>
      <c r="DD48" s="635" t="s">
        <v>124</v>
      </c>
      <c r="DE48" s="648"/>
      <c r="DF48" s="648"/>
      <c r="DG48" s="648"/>
      <c r="DH48" s="648"/>
      <c r="DI48" s="648"/>
      <c r="DJ48" s="648"/>
      <c r="DK48" s="649"/>
      <c r="DL48" s="638"/>
      <c r="DM48" s="639"/>
      <c r="DN48" s="639"/>
      <c r="DO48" s="639"/>
      <c r="DP48" s="639"/>
      <c r="DQ48" s="639"/>
      <c r="DR48" s="639"/>
      <c r="DS48" s="639"/>
      <c r="DT48" s="639"/>
      <c r="DU48" s="639"/>
      <c r="DV48" s="640"/>
      <c r="DW48" s="641"/>
      <c r="DX48" s="642"/>
      <c r="DY48" s="642"/>
      <c r="DZ48" s="642"/>
      <c r="EA48" s="642"/>
      <c r="EB48" s="642"/>
      <c r="EC48" s="643"/>
    </row>
    <row r="49" spans="82:133" ht="11.25" customHeight="1" x14ac:dyDescent="0.2">
      <c r="CD49" s="653" t="s">
        <v>355</v>
      </c>
      <c r="CE49" s="654"/>
      <c r="CF49" s="654"/>
      <c r="CG49" s="654"/>
      <c r="CH49" s="654"/>
      <c r="CI49" s="654"/>
      <c r="CJ49" s="654"/>
      <c r="CK49" s="654"/>
      <c r="CL49" s="654"/>
      <c r="CM49" s="654"/>
      <c r="CN49" s="654"/>
      <c r="CO49" s="654"/>
      <c r="CP49" s="654"/>
      <c r="CQ49" s="655"/>
      <c r="CR49" s="656">
        <v>3906115</v>
      </c>
      <c r="CS49" s="657"/>
      <c r="CT49" s="657"/>
      <c r="CU49" s="657"/>
      <c r="CV49" s="657"/>
      <c r="CW49" s="657"/>
      <c r="CX49" s="657"/>
      <c r="CY49" s="658"/>
      <c r="CZ49" s="659">
        <v>100</v>
      </c>
      <c r="DA49" s="660"/>
      <c r="DB49" s="660"/>
      <c r="DC49" s="661"/>
      <c r="DD49" s="662">
        <v>2755129</v>
      </c>
      <c r="DE49" s="657"/>
      <c r="DF49" s="657"/>
      <c r="DG49" s="657"/>
      <c r="DH49" s="657"/>
      <c r="DI49" s="657"/>
      <c r="DJ49" s="657"/>
      <c r="DK49" s="658"/>
      <c r="DL49" s="663"/>
      <c r="DM49" s="664"/>
      <c r="DN49" s="664"/>
      <c r="DO49" s="664"/>
      <c r="DP49" s="664"/>
      <c r="DQ49" s="664"/>
      <c r="DR49" s="664"/>
      <c r="DS49" s="664"/>
      <c r="DT49" s="664"/>
      <c r="DU49" s="664"/>
      <c r="DV49" s="665"/>
      <c r="DW49" s="666"/>
      <c r="DX49" s="667"/>
      <c r="DY49" s="667"/>
      <c r="DZ49" s="667"/>
      <c r="EA49" s="667"/>
      <c r="EB49" s="667"/>
      <c r="EC49" s="668"/>
    </row>
    <row r="50" spans="82:133" ht="10.8" hidden="1" x14ac:dyDescent="0.2"/>
    <row r="51" spans="82:133" ht="10.8" hidden="1" x14ac:dyDescent="0.2"/>
    <row r="52" spans="82:133" ht="10.8" hidden="1" x14ac:dyDescent="0.2"/>
    <row r="53" spans="82:133" ht="10.8" hidden="1" x14ac:dyDescent="0.2"/>
  </sheetData>
  <sheetProtection algorithmName="SHA-512" hashValue="bf1V9bg00fdIYiN5MhmUxJXkRoaWnarGoGzUPDVJ4FP8RSqvMV+svSXCx8c6vje88MGRez/0S/LS3GUaE3X6KQ==" saltValue="LvV+Fv4UgR7E7I1hPmoXkA=="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BO26:BR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CD25:CQ25"/>
    <mergeCell ref="CR25:CY25"/>
    <mergeCell ref="CZ25:DC25"/>
    <mergeCell ref="DD25:DK25"/>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R26:Y26"/>
    <mergeCell ref="Z26:AC26"/>
    <mergeCell ref="AD26:AK26"/>
    <mergeCell ref="AL26:AO26"/>
    <mergeCell ref="AP26:BF26"/>
    <mergeCell ref="BG26:BN26"/>
    <mergeCell ref="DD28:DK28"/>
    <mergeCell ref="DL28:DV28"/>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5"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topLeftCell="A49" zoomScale="70" zoomScaleNormal="25" zoomScaleSheetLayoutView="70" workbookViewId="0">
      <selection activeCell="AU64" sqref="AU64"/>
    </sheetView>
  </sheetViews>
  <sheetFormatPr defaultColWidth="0" defaultRowHeight="13.2" zeroHeight="1" x14ac:dyDescent="0.2"/>
  <cols>
    <col min="1" max="130" width="2.77734375" style="269" customWidth="1"/>
    <col min="131" max="131" width="1.6640625" style="269" customWidth="1"/>
    <col min="132" max="16384" width="9" style="269" hidden="1"/>
  </cols>
  <sheetData>
    <row r="1" spans="1:131" s="227" customFormat="1" ht="11.25" customHeight="1" thickBot="1" x14ac:dyDescent="0.25">
      <c r="A1" s="222"/>
      <c r="B1" s="222"/>
      <c r="C1" s="222"/>
      <c r="D1" s="222"/>
      <c r="E1" s="222"/>
      <c r="F1" s="222"/>
      <c r="G1" s="222"/>
      <c r="H1" s="222"/>
      <c r="I1" s="222"/>
      <c r="J1" s="222"/>
      <c r="K1" s="222"/>
      <c r="L1" s="222"/>
      <c r="M1" s="222"/>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3"/>
      <c r="CE1" s="223"/>
      <c r="CF1" s="223"/>
      <c r="CG1" s="223"/>
      <c r="CH1" s="223"/>
      <c r="CI1" s="223"/>
      <c r="CJ1" s="223"/>
      <c r="CK1" s="223"/>
      <c r="CL1" s="223"/>
      <c r="CM1" s="223"/>
      <c r="CN1" s="223"/>
      <c r="CO1" s="223"/>
      <c r="CP1" s="223"/>
      <c r="CQ1" s="223"/>
      <c r="CR1" s="223"/>
      <c r="CS1" s="223"/>
      <c r="CT1" s="223"/>
      <c r="CU1" s="223"/>
      <c r="CV1" s="223"/>
      <c r="CW1" s="223"/>
      <c r="CX1" s="223"/>
      <c r="CY1" s="223"/>
      <c r="CZ1" s="223"/>
      <c r="DA1" s="223"/>
      <c r="DB1" s="223"/>
      <c r="DC1" s="223"/>
      <c r="DD1" s="223"/>
      <c r="DE1" s="223"/>
      <c r="DF1" s="223"/>
      <c r="DG1" s="223"/>
      <c r="DH1" s="223"/>
      <c r="DI1" s="223"/>
      <c r="DJ1" s="223"/>
      <c r="DK1" s="223"/>
      <c r="DL1" s="223"/>
      <c r="DM1" s="223"/>
      <c r="DN1" s="223"/>
      <c r="DO1" s="223"/>
      <c r="DP1" s="224"/>
      <c r="DQ1" s="225"/>
      <c r="DR1" s="225"/>
      <c r="DS1" s="225"/>
      <c r="DT1" s="225"/>
      <c r="DU1" s="225"/>
      <c r="DV1" s="225"/>
      <c r="DW1" s="225"/>
      <c r="DX1" s="225"/>
      <c r="DY1" s="225"/>
      <c r="DZ1" s="225"/>
      <c r="EA1" s="226"/>
    </row>
    <row r="2" spans="1:131" s="231" customFormat="1" ht="26.25" customHeight="1" thickBot="1" x14ac:dyDescent="0.25">
      <c r="A2" s="228" t="s">
        <v>356</v>
      </c>
      <c r="B2" s="229"/>
      <c r="C2" s="229"/>
      <c r="D2" s="229"/>
      <c r="E2" s="229"/>
      <c r="F2" s="229"/>
      <c r="G2" s="229"/>
      <c r="H2" s="229"/>
      <c r="I2" s="229"/>
      <c r="J2" s="229"/>
      <c r="K2" s="229"/>
      <c r="L2" s="229"/>
      <c r="M2" s="229"/>
      <c r="N2" s="229"/>
      <c r="O2" s="229"/>
      <c r="P2" s="229"/>
      <c r="Q2" s="229"/>
      <c r="R2" s="229"/>
      <c r="S2" s="229"/>
      <c r="T2" s="229"/>
      <c r="U2" s="229"/>
      <c r="V2" s="229"/>
      <c r="W2" s="229"/>
      <c r="X2" s="229"/>
      <c r="Y2" s="229"/>
      <c r="Z2" s="229"/>
      <c r="AA2" s="229"/>
      <c r="AB2" s="229"/>
      <c r="AC2" s="229"/>
      <c r="AD2" s="229"/>
      <c r="AE2" s="229"/>
      <c r="AF2" s="229"/>
      <c r="AG2" s="229"/>
      <c r="AH2" s="229"/>
      <c r="AI2" s="229"/>
      <c r="AJ2" s="229"/>
      <c r="AK2" s="229"/>
      <c r="AL2" s="229"/>
      <c r="AM2" s="229"/>
      <c r="AN2" s="229"/>
      <c r="AO2" s="229"/>
      <c r="AP2" s="229"/>
      <c r="AQ2" s="229"/>
      <c r="AR2" s="229"/>
      <c r="AS2" s="229"/>
      <c r="AT2" s="229"/>
      <c r="AU2" s="229"/>
      <c r="AV2" s="229"/>
      <c r="AW2" s="229"/>
      <c r="AX2" s="229"/>
      <c r="AY2" s="229"/>
      <c r="AZ2" s="229"/>
      <c r="BA2" s="229"/>
      <c r="BB2" s="229"/>
      <c r="BC2" s="229"/>
      <c r="BD2" s="229"/>
      <c r="BE2" s="229"/>
      <c r="BF2" s="229"/>
      <c r="BG2" s="229"/>
      <c r="BH2" s="229"/>
      <c r="BI2" s="229"/>
      <c r="BJ2" s="229"/>
      <c r="BK2" s="229"/>
      <c r="BL2" s="229"/>
      <c r="BM2" s="229"/>
      <c r="BN2" s="229"/>
      <c r="BO2" s="229"/>
      <c r="BP2" s="229"/>
      <c r="BQ2" s="229"/>
      <c r="BR2" s="229"/>
      <c r="BS2" s="229"/>
      <c r="BT2" s="229"/>
      <c r="BU2" s="229"/>
      <c r="BV2" s="229"/>
      <c r="BW2" s="229"/>
      <c r="BX2" s="229"/>
      <c r="BY2" s="229"/>
      <c r="BZ2" s="229"/>
      <c r="CA2" s="229"/>
      <c r="CB2" s="229"/>
      <c r="CC2" s="229"/>
      <c r="CD2" s="229"/>
      <c r="CE2" s="229"/>
      <c r="CF2" s="229"/>
      <c r="CG2" s="229"/>
      <c r="CH2" s="229"/>
      <c r="CI2" s="229"/>
      <c r="CJ2" s="229"/>
      <c r="CK2" s="229"/>
      <c r="CL2" s="229"/>
      <c r="CM2" s="229"/>
      <c r="CN2" s="229"/>
      <c r="CO2" s="229"/>
      <c r="CP2" s="229"/>
      <c r="CQ2" s="229"/>
      <c r="CR2" s="229"/>
      <c r="CS2" s="229"/>
      <c r="CT2" s="229"/>
      <c r="CU2" s="229"/>
      <c r="CV2" s="229"/>
      <c r="CW2" s="229"/>
      <c r="CX2" s="229"/>
      <c r="CY2" s="229"/>
      <c r="CZ2" s="229"/>
      <c r="DA2" s="229"/>
      <c r="DB2" s="229"/>
      <c r="DC2" s="229"/>
      <c r="DD2" s="229"/>
      <c r="DE2" s="229"/>
      <c r="DF2" s="229"/>
      <c r="DG2" s="229"/>
      <c r="DH2" s="229"/>
      <c r="DI2" s="229"/>
      <c r="DJ2" s="1179" t="s">
        <v>357</v>
      </c>
      <c r="DK2" s="1180"/>
      <c r="DL2" s="1180"/>
      <c r="DM2" s="1180"/>
      <c r="DN2" s="1180"/>
      <c r="DO2" s="1181"/>
      <c r="DP2" s="229"/>
      <c r="DQ2" s="1179" t="s">
        <v>358</v>
      </c>
      <c r="DR2" s="1180"/>
      <c r="DS2" s="1180"/>
      <c r="DT2" s="1180"/>
      <c r="DU2" s="1180"/>
      <c r="DV2" s="1180"/>
      <c r="DW2" s="1180"/>
      <c r="DX2" s="1180"/>
      <c r="DY2" s="1180"/>
      <c r="DZ2" s="1181"/>
      <c r="EA2" s="230"/>
    </row>
    <row r="3" spans="1:131" s="227" customFormat="1" ht="11.25" customHeight="1" x14ac:dyDescent="0.2">
      <c r="A3" s="223"/>
      <c r="B3" s="223"/>
      <c r="C3" s="223"/>
      <c r="D3" s="223"/>
      <c r="E3" s="223"/>
      <c r="F3" s="223"/>
      <c r="G3" s="223"/>
      <c r="H3" s="223"/>
      <c r="I3" s="223"/>
      <c r="J3" s="223"/>
      <c r="K3" s="223"/>
      <c r="L3" s="223"/>
      <c r="M3" s="223"/>
      <c r="N3" s="223"/>
      <c r="O3" s="223"/>
      <c r="P3" s="223"/>
      <c r="Q3" s="223"/>
      <c r="R3" s="223"/>
      <c r="S3" s="223"/>
      <c r="T3" s="223"/>
      <c r="U3" s="223"/>
      <c r="V3" s="223"/>
      <c r="W3" s="223"/>
      <c r="X3" s="223"/>
      <c r="Y3" s="223"/>
      <c r="Z3" s="223"/>
      <c r="AA3" s="223"/>
      <c r="AB3" s="223"/>
      <c r="AC3" s="223"/>
      <c r="AD3" s="223"/>
      <c r="AE3" s="223"/>
      <c r="AF3" s="223"/>
      <c r="AG3" s="223"/>
      <c r="AH3" s="223"/>
      <c r="AI3" s="223"/>
      <c r="AJ3" s="223"/>
      <c r="AK3" s="223"/>
      <c r="AL3" s="223"/>
      <c r="AM3" s="223"/>
      <c r="AN3" s="223"/>
      <c r="AO3" s="223"/>
      <c r="AP3" s="223"/>
      <c r="AQ3" s="223"/>
      <c r="AR3" s="223"/>
      <c r="AS3" s="223"/>
      <c r="AT3" s="223"/>
      <c r="AU3" s="223"/>
      <c r="AV3" s="223"/>
      <c r="AW3" s="223"/>
      <c r="AX3" s="223"/>
      <c r="AY3" s="223"/>
      <c r="AZ3" s="223"/>
      <c r="BA3" s="223"/>
      <c r="BB3" s="223"/>
      <c r="BC3" s="223"/>
      <c r="BD3" s="223"/>
      <c r="BE3" s="223"/>
      <c r="BF3" s="223"/>
      <c r="BG3" s="223"/>
      <c r="BH3" s="223"/>
      <c r="BI3" s="223"/>
      <c r="BJ3" s="223"/>
      <c r="BK3" s="223"/>
      <c r="BL3" s="223"/>
      <c r="BM3" s="223"/>
      <c r="BN3" s="223"/>
      <c r="BO3" s="223"/>
      <c r="BP3" s="223"/>
      <c r="BQ3" s="223"/>
      <c r="BR3" s="223"/>
      <c r="BS3" s="223"/>
      <c r="BT3" s="223"/>
      <c r="BU3" s="223"/>
      <c r="BV3" s="223"/>
      <c r="BW3" s="223"/>
      <c r="BX3" s="223"/>
      <c r="BY3" s="223"/>
      <c r="BZ3" s="223"/>
      <c r="CA3" s="223"/>
      <c r="CB3" s="223"/>
      <c r="CC3" s="223"/>
      <c r="CD3" s="223"/>
      <c r="CE3" s="223"/>
      <c r="CF3" s="223"/>
      <c r="CG3" s="223"/>
      <c r="CH3" s="223"/>
      <c r="CI3" s="223"/>
      <c r="CJ3" s="223"/>
      <c r="CK3" s="223"/>
      <c r="CL3" s="223"/>
      <c r="CM3" s="223"/>
      <c r="CN3" s="223"/>
      <c r="CO3" s="223"/>
      <c r="CP3" s="223"/>
      <c r="CQ3" s="223"/>
      <c r="CR3" s="223"/>
      <c r="CS3" s="223"/>
      <c r="CT3" s="223"/>
      <c r="CU3" s="223"/>
      <c r="CV3" s="223"/>
      <c r="CW3" s="223"/>
      <c r="CX3" s="223"/>
      <c r="CY3" s="223"/>
      <c r="CZ3" s="223"/>
      <c r="DA3" s="223"/>
      <c r="DB3" s="223"/>
      <c r="DC3" s="223"/>
      <c r="DD3" s="223"/>
      <c r="DE3" s="223"/>
      <c r="DF3" s="223"/>
      <c r="DG3" s="223"/>
      <c r="DH3" s="223"/>
      <c r="DI3" s="223"/>
      <c r="DJ3" s="223"/>
      <c r="DK3" s="223"/>
      <c r="DL3" s="223"/>
      <c r="DM3" s="223"/>
      <c r="DN3" s="223"/>
      <c r="DO3" s="223"/>
      <c r="DP3" s="223"/>
      <c r="DQ3" s="223"/>
      <c r="DR3" s="223"/>
      <c r="DS3" s="223"/>
      <c r="DT3" s="223"/>
      <c r="DU3" s="223"/>
      <c r="DV3" s="223"/>
      <c r="DW3" s="223"/>
      <c r="DX3" s="223"/>
      <c r="DY3" s="223"/>
      <c r="DZ3" s="223"/>
      <c r="EA3" s="226"/>
    </row>
    <row r="4" spans="1:131" s="235" customFormat="1" ht="26.25" customHeight="1" thickBot="1" x14ac:dyDescent="0.25">
      <c r="A4" s="1132" t="s">
        <v>359</v>
      </c>
      <c r="B4" s="1132"/>
      <c r="C4" s="1132"/>
      <c r="D4" s="1132"/>
      <c r="E4" s="1132"/>
      <c r="F4" s="1132"/>
      <c r="G4" s="1132"/>
      <c r="H4" s="1132"/>
      <c r="I4" s="1132"/>
      <c r="J4" s="1132"/>
      <c r="K4" s="1132"/>
      <c r="L4" s="1132"/>
      <c r="M4" s="1132"/>
      <c r="N4" s="1132"/>
      <c r="O4" s="1132"/>
      <c r="P4" s="1132"/>
      <c r="Q4" s="1132"/>
      <c r="R4" s="1132"/>
      <c r="S4" s="1132"/>
      <c r="T4" s="1132"/>
      <c r="U4" s="1132"/>
      <c r="V4" s="1132"/>
      <c r="W4" s="1132"/>
      <c r="X4" s="1132"/>
      <c r="Y4" s="1132"/>
      <c r="Z4" s="1132"/>
      <c r="AA4" s="1132"/>
      <c r="AB4" s="1132"/>
      <c r="AC4" s="1132"/>
      <c r="AD4" s="1132"/>
      <c r="AE4" s="1132"/>
      <c r="AF4" s="1132"/>
      <c r="AG4" s="1132"/>
      <c r="AH4" s="1132"/>
      <c r="AI4" s="1132"/>
      <c r="AJ4" s="1132"/>
      <c r="AK4" s="1132"/>
      <c r="AL4" s="1132"/>
      <c r="AM4" s="1132"/>
      <c r="AN4" s="1132"/>
      <c r="AO4" s="1132"/>
      <c r="AP4" s="1132"/>
      <c r="AQ4" s="1132"/>
      <c r="AR4" s="1132"/>
      <c r="AS4" s="1132"/>
      <c r="AT4" s="1132"/>
      <c r="AU4" s="1132"/>
      <c r="AV4" s="1132"/>
      <c r="AW4" s="1132"/>
      <c r="AX4" s="1132"/>
      <c r="AY4" s="1132"/>
      <c r="AZ4" s="232"/>
      <c r="BA4" s="232"/>
      <c r="BB4" s="232"/>
      <c r="BC4" s="232"/>
      <c r="BD4" s="232"/>
      <c r="BE4" s="233"/>
      <c r="BF4" s="233"/>
      <c r="BG4" s="233"/>
      <c r="BH4" s="233"/>
      <c r="BI4" s="233"/>
      <c r="BJ4" s="233"/>
      <c r="BK4" s="233"/>
      <c r="BL4" s="233"/>
      <c r="BM4" s="233"/>
      <c r="BN4" s="233"/>
      <c r="BO4" s="233"/>
      <c r="BP4" s="233"/>
      <c r="BQ4" s="232" t="s">
        <v>360</v>
      </c>
      <c r="BR4" s="232"/>
      <c r="BS4" s="232"/>
      <c r="BT4" s="232"/>
      <c r="BU4" s="232"/>
      <c r="BV4" s="232"/>
      <c r="BW4" s="232"/>
      <c r="BX4" s="232"/>
      <c r="BY4" s="232"/>
      <c r="BZ4" s="232"/>
      <c r="CA4" s="232"/>
      <c r="CB4" s="232"/>
      <c r="CC4" s="232"/>
      <c r="CD4" s="232"/>
      <c r="CE4" s="232"/>
      <c r="CF4" s="232"/>
      <c r="CG4" s="232"/>
      <c r="CH4" s="232"/>
      <c r="CI4" s="232"/>
      <c r="CJ4" s="232"/>
      <c r="CK4" s="232"/>
      <c r="CL4" s="232"/>
      <c r="CM4" s="232"/>
      <c r="CN4" s="232"/>
      <c r="CO4" s="232"/>
      <c r="CP4" s="232"/>
      <c r="CQ4" s="232"/>
      <c r="CR4" s="232"/>
      <c r="CS4" s="232"/>
      <c r="CT4" s="232"/>
      <c r="CU4" s="232"/>
      <c r="CV4" s="232"/>
      <c r="CW4" s="232"/>
      <c r="CX4" s="232"/>
      <c r="CY4" s="232"/>
      <c r="CZ4" s="232"/>
      <c r="DA4" s="232"/>
      <c r="DB4" s="232"/>
      <c r="DC4" s="232"/>
      <c r="DD4" s="232"/>
      <c r="DE4" s="232"/>
      <c r="DF4" s="232"/>
      <c r="DG4" s="232"/>
      <c r="DH4" s="232"/>
      <c r="DI4" s="232"/>
      <c r="DJ4" s="232"/>
      <c r="DK4" s="232"/>
      <c r="DL4" s="232"/>
      <c r="DM4" s="232"/>
      <c r="DN4" s="232"/>
      <c r="DO4" s="232"/>
      <c r="DP4" s="232"/>
      <c r="DQ4" s="232"/>
      <c r="DR4" s="232"/>
      <c r="DS4" s="232"/>
      <c r="DT4" s="232"/>
      <c r="DU4" s="232"/>
      <c r="DV4" s="232"/>
      <c r="DW4" s="232"/>
      <c r="DX4" s="232"/>
      <c r="DY4" s="232"/>
      <c r="DZ4" s="232"/>
      <c r="EA4" s="234"/>
    </row>
    <row r="5" spans="1:131" s="235" customFormat="1" ht="26.25" customHeight="1" x14ac:dyDescent="0.2">
      <c r="A5" s="1064" t="s">
        <v>361</v>
      </c>
      <c r="B5" s="1065"/>
      <c r="C5" s="1065"/>
      <c r="D5" s="1065"/>
      <c r="E5" s="1065"/>
      <c r="F5" s="1065"/>
      <c r="G5" s="1065"/>
      <c r="H5" s="1065"/>
      <c r="I5" s="1065"/>
      <c r="J5" s="1065"/>
      <c r="K5" s="1065"/>
      <c r="L5" s="1065"/>
      <c r="M5" s="1065"/>
      <c r="N5" s="1065"/>
      <c r="O5" s="1065"/>
      <c r="P5" s="1066"/>
      <c r="Q5" s="1070" t="s">
        <v>362</v>
      </c>
      <c r="R5" s="1071"/>
      <c r="S5" s="1071"/>
      <c r="T5" s="1071"/>
      <c r="U5" s="1072"/>
      <c r="V5" s="1070" t="s">
        <v>363</v>
      </c>
      <c r="W5" s="1071"/>
      <c r="X5" s="1071"/>
      <c r="Y5" s="1071"/>
      <c r="Z5" s="1072"/>
      <c r="AA5" s="1070" t="s">
        <v>364</v>
      </c>
      <c r="AB5" s="1071"/>
      <c r="AC5" s="1071"/>
      <c r="AD5" s="1071"/>
      <c r="AE5" s="1071"/>
      <c r="AF5" s="1182" t="s">
        <v>365</v>
      </c>
      <c r="AG5" s="1071"/>
      <c r="AH5" s="1071"/>
      <c r="AI5" s="1071"/>
      <c r="AJ5" s="1086"/>
      <c r="AK5" s="1071" t="s">
        <v>366</v>
      </c>
      <c r="AL5" s="1071"/>
      <c r="AM5" s="1071"/>
      <c r="AN5" s="1071"/>
      <c r="AO5" s="1072"/>
      <c r="AP5" s="1070" t="s">
        <v>367</v>
      </c>
      <c r="AQ5" s="1071"/>
      <c r="AR5" s="1071"/>
      <c r="AS5" s="1071"/>
      <c r="AT5" s="1072"/>
      <c r="AU5" s="1070" t="s">
        <v>368</v>
      </c>
      <c r="AV5" s="1071"/>
      <c r="AW5" s="1071"/>
      <c r="AX5" s="1071"/>
      <c r="AY5" s="1086"/>
      <c r="AZ5" s="236"/>
      <c r="BA5" s="236"/>
      <c r="BB5" s="236"/>
      <c r="BC5" s="236"/>
      <c r="BD5" s="236"/>
      <c r="BE5" s="237"/>
      <c r="BF5" s="237"/>
      <c r="BG5" s="237"/>
      <c r="BH5" s="237"/>
      <c r="BI5" s="237"/>
      <c r="BJ5" s="237"/>
      <c r="BK5" s="237"/>
      <c r="BL5" s="237"/>
      <c r="BM5" s="237"/>
      <c r="BN5" s="237"/>
      <c r="BO5" s="237"/>
      <c r="BP5" s="237"/>
      <c r="BQ5" s="1064" t="s">
        <v>369</v>
      </c>
      <c r="BR5" s="1065"/>
      <c r="BS5" s="1065"/>
      <c r="BT5" s="1065"/>
      <c r="BU5" s="1065"/>
      <c r="BV5" s="1065"/>
      <c r="BW5" s="1065"/>
      <c r="BX5" s="1065"/>
      <c r="BY5" s="1065"/>
      <c r="BZ5" s="1065"/>
      <c r="CA5" s="1065"/>
      <c r="CB5" s="1065"/>
      <c r="CC5" s="1065"/>
      <c r="CD5" s="1065"/>
      <c r="CE5" s="1065"/>
      <c r="CF5" s="1065"/>
      <c r="CG5" s="1066"/>
      <c r="CH5" s="1070" t="s">
        <v>370</v>
      </c>
      <c r="CI5" s="1071"/>
      <c r="CJ5" s="1071"/>
      <c r="CK5" s="1071"/>
      <c r="CL5" s="1072"/>
      <c r="CM5" s="1070" t="s">
        <v>371</v>
      </c>
      <c r="CN5" s="1071"/>
      <c r="CO5" s="1071"/>
      <c r="CP5" s="1071"/>
      <c r="CQ5" s="1072"/>
      <c r="CR5" s="1070" t="s">
        <v>372</v>
      </c>
      <c r="CS5" s="1071"/>
      <c r="CT5" s="1071"/>
      <c r="CU5" s="1071"/>
      <c r="CV5" s="1072"/>
      <c r="CW5" s="1070" t="s">
        <v>373</v>
      </c>
      <c r="CX5" s="1071"/>
      <c r="CY5" s="1071"/>
      <c r="CZ5" s="1071"/>
      <c r="DA5" s="1072"/>
      <c r="DB5" s="1070" t="s">
        <v>374</v>
      </c>
      <c r="DC5" s="1071"/>
      <c r="DD5" s="1071"/>
      <c r="DE5" s="1071"/>
      <c r="DF5" s="1072"/>
      <c r="DG5" s="1167" t="s">
        <v>375</v>
      </c>
      <c r="DH5" s="1168"/>
      <c r="DI5" s="1168"/>
      <c r="DJ5" s="1168"/>
      <c r="DK5" s="1169"/>
      <c r="DL5" s="1167" t="s">
        <v>376</v>
      </c>
      <c r="DM5" s="1168"/>
      <c r="DN5" s="1168"/>
      <c r="DO5" s="1168"/>
      <c r="DP5" s="1169"/>
      <c r="DQ5" s="1070" t="s">
        <v>377</v>
      </c>
      <c r="DR5" s="1071"/>
      <c r="DS5" s="1071"/>
      <c r="DT5" s="1071"/>
      <c r="DU5" s="1072"/>
      <c r="DV5" s="1070" t="s">
        <v>368</v>
      </c>
      <c r="DW5" s="1071"/>
      <c r="DX5" s="1071"/>
      <c r="DY5" s="1071"/>
      <c r="DZ5" s="1086"/>
      <c r="EA5" s="234"/>
    </row>
    <row r="6" spans="1:131" s="235" customFormat="1" ht="26.25" customHeight="1" thickBot="1" x14ac:dyDescent="0.25">
      <c r="A6" s="1067"/>
      <c r="B6" s="1068"/>
      <c r="C6" s="1068"/>
      <c r="D6" s="1068"/>
      <c r="E6" s="1068"/>
      <c r="F6" s="1068"/>
      <c r="G6" s="1068"/>
      <c r="H6" s="1068"/>
      <c r="I6" s="1068"/>
      <c r="J6" s="1068"/>
      <c r="K6" s="1068"/>
      <c r="L6" s="1068"/>
      <c r="M6" s="1068"/>
      <c r="N6" s="1068"/>
      <c r="O6" s="1068"/>
      <c r="P6" s="1069"/>
      <c r="Q6" s="1073"/>
      <c r="R6" s="1074"/>
      <c r="S6" s="1074"/>
      <c r="T6" s="1074"/>
      <c r="U6" s="1075"/>
      <c r="V6" s="1073"/>
      <c r="W6" s="1074"/>
      <c r="X6" s="1074"/>
      <c r="Y6" s="1074"/>
      <c r="Z6" s="1075"/>
      <c r="AA6" s="1073"/>
      <c r="AB6" s="1074"/>
      <c r="AC6" s="1074"/>
      <c r="AD6" s="1074"/>
      <c r="AE6" s="1074"/>
      <c r="AF6" s="1183"/>
      <c r="AG6" s="1074"/>
      <c r="AH6" s="1074"/>
      <c r="AI6" s="1074"/>
      <c r="AJ6" s="1087"/>
      <c r="AK6" s="1074"/>
      <c r="AL6" s="1074"/>
      <c r="AM6" s="1074"/>
      <c r="AN6" s="1074"/>
      <c r="AO6" s="1075"/>
      <c r="AP6" s="1073"/>
      <c r="AQ6" s="1074"/>
      <c r="AR6" s="1074"/>
      <c r="AS6" s="1074"/>
      <c r="AT6" s="1075"/>
      <c r="AU6" s="1073"/>
      <c r="AV6" s="1074"/>
      <c r="AW6" s="1074"/>
      <c r="AX6" s="1074"/>
      <c r="AY6" s="1087"/>
      <c r="AZ6" s="232"/>
      <c r="BA6" s="232"/>
      <c r="BB6" s="232"/>
      <c r="BC6" s="232"/>
      <c r="BD6" s="232"/>
      <c r="BE6" s="233"/>
      <c r="BF6" s="233"/>
      <c r="BG6" s="233"/>
      <c r="BH6" s="233"/>
      <c r="BI6" s="233"/>
      <c r="BJ6" s="233"/>
      <c r="BK6" s="233"/>
      <c r="BL6" s="233"/>
      <c r="BM6" s="233"/>
      <c r="BN6" s="233"/>
      <c r="BO6" s="233"/>
      <c r="BP6" s="233"/>
      <c r="BQ6" s="1067"/>
      <c r="BR6" s="1068"/>
      <c r="BS6" s="1068"/>
      <c r="BT6" s="1068"/>
      <c r="BU6" s="1068"/>
      <c r="BV6" s="1068"/>
      <c r="BW6" s="1068"/>
      <c r="BX6" s="1068"/>
      <c r="BY6" s="1068"/>
      <c r="BZ6" s="1068"/>
      <c r="CA6" s="1068"/>
      <c r="CB6" s="1068"/>
      <c r="CC6" s="1068"/>
      <c r="CD6" s="1068"/>
      <c r="CE6" s="1068"/>
      <c r="CF6" s="1068"/>
      <c r="CG6" s="1069"/>
      <c r="CH6" s="1073"/>
      <c r="CI6" s="1074"/>
      <c r="CJ6" s="1074"/>
      <c r="CK6" s="1074"/>
      <c r="CL6" s="1075"/>
      <c r="CM6" s="1073"/>
      <c r="CN6" s="1074"/>
      <c r="CO6" s="1074"/>
      <c r="CP6" s="1074"/>
      <c r="CQ6" s="1075"/>
      <c r="CR6" s="1073"/>
      <c r="CS6" s="1074"/>
      <c r="CT6" s="1074"/>
      <c r="CU6" s="1074"/>
      <c r="CV6" s="1075"/>
      <c r="CW6" s="1073"/>
      <c r="CX6" s="1074"/>
      <c r="CY6" s="1074"/>
      <c r="CZ6" s="1074"/>
      <c r="DA6" s="1075"/>
      <c r="DB6" s="1073"/>
      <c r="DC6" s="1074"/>
      <c r="DD6" s="1074"/>
      <c r="DE6" s="1074"/>
      <c r="DF6" s="1075"/>
      <c r="DG6" s="1170"/>
      <c r="DH6" s="1171"/>
      <c r="DI6" s="1171"/>
      <c r="DJ6" s="1171"/>
      <c r="DK6" s="1172"/>
      <c r="DL6" s="1170"/>
      <c r="DM6" s="1171"/>
      <c r="DN6" s="1171"/>
      <c r="DO6" s="1171"/>
      <c r="DP6" s="1172"/>
      <c r="DQ6" s="1073"/>
      <c r="DR6" s="1074"/>
      <c r="DS6" s="1074"/>
      <c r="DT6" s="1074"/>
      <c r="DU6" s="1075"/>
      <c r="DV6" s="1073"/>
      <c r="DW6" s="1074"/>
      <c r="DX6" s="1074"/>
      <c r="DY6" s="1074"/>
      <c r="DZ6" s="1087"/>
      <c r="EA6" s="234"/>
    </row>
    <row r="7" spans="1:131" s="235" customFormat="1" ht="26.25" customHeight="1" thickTop="1" x14ac:dyDescent="0.2">
      <c r="A7" s="238">
        <v>1</v>
      </c>
      <c r="B7" s="1119" t="s">
        <v>378</v>
      </c>
      <c r="C7" s="1120"/>
      <c r="D7" s="1120"/>
      <c r="E7" s="1120"/>
      <c r="F7" s="1120"/>
      <c r="G7" s="1120"/>
      <c r="H7" s="1120"/>
      <c r="I7" s="1120"/>
      <c r="J7" s="1120"/>
      <c r="K7" s="1120"/>
      <c r="L7" s="1120"/>
      <c r="M7" s="1120"/>
      <c r="N7" s="1120"/>
      <c r="O7" s="1120"/>
      <c r="P7" s="1121"/>
      <c r="Q7" s="1173">
        <v>4172</v>
      </c>
      <c r="R7" s="1174"/>
      <c r="S7" s="1174"/>
      <c r="T7" s="1174"/>
      <c r="U7" s="1174"/>
      <c r="V7" s="1174">
        <v>3908</v>
      </c>
      <c r="W7" s="1174"/>
      <c r="X7" s="1174"/>
      <c r="Y7" s="1174"/>
      <c r="Z7" s="1174"/>
      <c r="AA7" s="1174">
        <v>264</v>
      </c>
      <c r="AB7" s="1174"/>
      <c r="AC7" s="1174"/>
      <c r="AD7" s="1174"/>
      <c r="AE7" s="1175"/>
      <c r="AF7" s="1176">
        <v>263</v>
      </c>
      <c r="AG7" s="1177"/>
      <c r="AH7" s="1177"/>
      <c r="AI7" s="1177"/>
      <c r="AJ7" s="1178"/>
      <c r="AK7" s="1160">
        <v>78</v>
      </c>
      <c r="AL7" s="1161"/>
      <c r="AM7" s="1161"/>
      <c r="AN7" s="1161"/>
      <c r="AO7" s="1161"/>
      <c r="AP7" s="1161">
        <v>3355</v>
      </c>
      <c r="AQ7" s="1161"/>
      <c r="AR7" s="1161"/>
      <c r="AS7" s="1161"/>
      <c r="AT7" s="1161"/>
      <c r="AU7" s="1162"/>
      <c r="AV7" s="1162"/>
      <c r="AW7" s="1162"/>
      <c r="AX7" s="1162"/>
      <c r="AY7" s="1163"/>
      <c r="AZ7" s="232"/>
      <c r="BA7" s="232"/>
      <c r="BB7" s="232"/>
      <c r="BC7" s="232"/>
      <c r="BD7" s="232"/>
      <c r="BE7" s="233"/>
      <c r="BF7" s="233"/>
      <c r="BG7" s="233"/>
      <c r="BH7" s="233"/>
      <c r="BI7" s="233"/>
      <c r="BJ7" s="233"/>
      <c r="BK7" s="233"/>
      <c r="BL7" s="233"/>
      <c r="BM7" s="233"/>
      <c r="BN7" s="233"/>
      <c r="BO7" s="233"/>
      <c r="BP7" s="233"/>
      <c r="BQ7" s="239">
        <v>1</v>
      </c>
      <c r="BR7" s="240"/>
      <c r="BS7" s="1164" t="s">
        <v>576</v>
      </c>
      <c r="BT7" s="1165"/>
      <c r="BU7" s="1165"/>
      <c r="BV7" s="1165"/>
      <c r="BW7" s="1165"/>
      <c r="BX7" s="1165"/>
      <c r="BY7" s="1165"/>
      <c r="BZ7" s="1165"/>
      <c r="CA7" s="1165"/>
      <c r="CB7" s="1165"/>
      <c r="CC7" s="1165"/>
      <c r="CD7" s="1165"/>
      <c r="CE7" s="1165"/>
      <c r="CF7" s="1165"/>
      <c r="CG7" s="1166"/>
      <c r="CH7" s="1157">
        <v>-4</v>
      </c>
      <c r="CI7" s="1158"/>
      <c r="CJ7" s="1158"/>
      <c r="CK7" s="1158"/>
      <c r="CL7" s="1159"/>
      <c r="CM7" s="1157">
        <v>3</v>
      </c>
      <c r="CN7" s="1158"/>
      <c r="CO7" s="1158"/>
      <c r="CP7" s="1158"/>
      <c r="CQ7" s="1159"/>
      <c r="CR7" s="1157">
        <v>4</v>
      </c>
      <c r="CS7" s="1158"/>
      <c r="CT7" s="1158"/>
      <c r="CU7" s="1158"/>
      <c r="CV7" s="1159"/>
      <c r="CW7" s="1157" t="s">
        <v>563</v>
      </c>
      <c r="CX7" s="1158"/>
      <c r="CY7" s="1158"/>
      <c r="CZ7" s="1158"/>
      <c r="DA7" s="1159"/>
      <c r="DB7" s="1157" t="s">
        <v>561</v>
      </c>
      <c r="DC7" s="1158"/>
      <c r="DD7" s="1158"/>
      <c r="DE7" s="1158"/>
      <c r="DF7" s="1159"/>
      <c r="DG7" s="1157" t="s">
        <v>574</v>
      </c>
      <c r="DH7" s="1158"/>
      <c r="DI7" s="1158"/>
      <c r="DJ7" s="1158"/>
      <c r="DK7" s="1159"/>
      <c r="DL7" s="1157" t="s">
        <v>574</v>
      </c>
      <c r="DM7" s="1158"/>
      <c r="DN7" s="1158"/>
      <c r="DO7" s="1158"/>
      <c r="DP7" s="1159"/>
      <c r="DQ7" s="1157" t="s">
        <v>561</v>
      </c>
      <c r="DR7" s="1158"/>
      <c r="DS7" s="1158"/>
      <c r="DT7" s="1158"/>
      <c r="DU7" s="1159"/>
      <c r="DV7" s="1184"/>
      <c r="DW7" s="1185"/>
      <c r="DX7" s="1185"/>
      <c r="DY7" s="1185"/>
      <c r="DZ7" s="1186"/>
      <c r="EA7" s="234"/>
    </row>
    <row r="8" spans="1:131" s="235" customFormat="1" ht="26.25" customHeight="1" x14ac:dyDescent="0.2">
      <c r="A8" s="241">
        <v>2</v>
      </c>
      <c r="B8" s="1100"/>
      <c r="C8" s="1101"/>
      <c r="D8" s="1101"/>
      <c r="E8" s="1101"/>
      <c r="F8" s="1101"/>
      <c r="G8" s="1101"/>
      <c r="H8" s="1101"/>
      <c r="I8" s="1101"/>
      <c r="J8" s="1101"/>
      <c r="K8" s="1101"/>
      <c r="L8" s="1101"/>
      <c r="M8" s="1101"/>
      <c r="N8" s="1101"/>
      <c r="O8" s="1101"/>
      <c r="P8" s="1102"/>
      <c r="Q8" s="1112"/>
      <c r="R8" s="1113"/>
      <c r="S8" s="1113"/>
      <c r="T8" s="1113"/>
      <c r="U8" s="1113"/>
      <c r="V8" s="1113"/>
      <c r="W8" s="1113"/>
      <c r="X8" s="1113"/>
      <c r="Y8" s="1113"/>
      <c r="Z8" s="1113"/>
      <c r="AA8" s="1113"/>
      <c r="AB8" s="1113"/>
      <c r="AC8" s="1113"/>
      <c r="AD8" s="1113"/>
      <c r="AE8" s="1114"/>
      <c r="AF8" s="1106"/>
      <c r="AG8" s="1107"/>
      <c r="AH8" s="1107"/>
      <c r="AI8" s="1107"/>
      <c r="AJ8" s="1108"/>
      <c r="AK8" s="1155"/>
      <c r="AL8" s="1156"/>
      <c r="AM8" s="1156"/>
      <c r="AN8" s="1156"/>
      <c r="AO8" s="1156"/>
      <c r="AP8" s="1156"/>
      <c r="AQ8" s="1156"/>
      <c r="AR8" s="1156"/>
      <c r="AS8" s="1156"/>
      <c r="AT8" s="1156"/>
      <c r="AU8" s="1153"/>
      <c r="AV8" s="1153"/>
      <c r="AW8" s="1153"/>
      <c r="AX8" s="1153"/>
      <c r="AY8" s="1154"/>
      <c r="AZ8" s="232"/>
      <c r="BA8" s="232"/>
      <c r="BB8" s="232"/>
      <c r="BC8" s="232"/>
      <c r="BD8" s="232"/>
      <c r="BE8" s="233"/>
      <c r="BF8" s="233"/>
      <c r="BG8" s="233"/>
      <c r="BH8" s="233"/>
      <c r="BI8" s="233"/>
      <c r="BJ8" s="233"/>
      <c r="BK8" s="233"/>
      <c r="BL8" s="233"/>
      <c r="BM8" s="233"/>
      <c r="BN8" s="233"/>
      <c r="BO8" s="233"/>
      <c r="BP8" s="233"/>
      <c r="BQ8" s="242">
        <v>2</v>
      </c>
      <c r="BR8" s="243"/>
      <c r="BS8" s="1083"/>
      <c r="BT8" s="1084"/>
      <c r="BU8" s="1084"/>
      <c r="BV8" s="1084"/>
      <c r="BW8" s="1084"/>
      <c r="BX8" s="1084"/>
      <c r="BY8" s="1084"/>
      <c r="BZ8" s="1084"/>
      <c r="CA8" s="1084"/>
      <c r="CB8" s="1084"/>
      <c r="CC8" s="1084"/>
      <c r="CD8" s="1084"/>
      <c r="CE8" s="1084"/>
      <c r="CF8" s="1084"/>
      <c r="CG8" s="1085"/>
      <c r="CH8" s="1058"/>
      <c r="CI8" s="1059"/>
      <c r="CJ8" s="1059"/>
      <c r="CK8" s="1059"/>
      <c r="CL8" s="1060"/>
      <c r="CM8" s="1058"/>
      <c r="CN8" s="1059"/>
      <c r="CO8" s="1059"/>
      <c r="CP8" s="1059"/>
      <c r="CQ8" s="1060"/>
      <c r="CR8" s="1058"/>
      <c r="CS8" s="1059"/>
      <c r="CT8" s="1059"/>
      <c r="CU8" s="1059"/>
      <c r="CV8" s="1060"/>
      <c r="CW8" s="1058"/>
      <c r="CX8" s="1059"/>
      <c r="CY8" s="1059"/>
      <c r="CZ8" s="1059"/>
      <c r="DA8" s="1060"/>
      <c r="DB8" s="1058"/>
      <c r="DC8" s="1059"/>
      <c r="DD8" s="1059"/>
      <c r="DE8" s="1059"/>
      <c r="DF8" s="1060"/>
      <c r="DG8" s="1058"/>
      <c r="DH8" s="1059"/>
      <c r="DI8" s="1059"/>
      <c r="DJ8" s="1059"/>
      <c r="DK8" s="1060"/>
      <c r="DL8" s="1058"/>
      <c r="DM8" s="1059"/>
      <c r="DN8" s="1059"/>
      <c r="DO8" s="1059"/>
      <c r="DP8" s="1060"/>
      <c r="DQ8" s="1058"/>
      <c r="DR8" s="1059"/>
      <c r="DS8" s="1059"/>
      <c r="DT8" s="1059"/>
      <c r="DU8" s="1060"/>
      <c r="DV8" s="1061"/>
      <c r="DW8" s="1062"/>
      <c r="DX8" s="1062"/>
      <c r="DY8" s="1062"/>
      <c r="DZ8" s="1063"/>
      <c r="EA8" s="234"/>
    </row>
    <row r="9" spans="1:131" s="235" customFormat="1" ht="26.25" customHeight="1" x14ac:dyDescent="0.2">
      <c r="A9" s="241">
        <v>3</v>
      </c>
      <c r="B9" s="1100"/>
      <c r="C9" s="1101"/>
      <c r="D9" s="1101"/>
      <c r="E9" s="1101"/>
      <c r="F9" s="1101"/>
      <c r="G9" s="1101"/>
      <c r="H9" s="1101"/>
      <c r="I9" s="1101"/>
      <c r="J9" s="1101"/>
      <c r="K9" s="1101"/>
      <c r="L9" s="1101"/>
      <c r="M9" s="1101"/>
      <c r="N9" s="1101"/>
      <c r="O9" s="1101"/>
      <c r="P9" s="1102"/>
      <c r="Q9" s="1112"/>
      <c r="R9" s="1113"/>
      <c r="S9" s="1113"/>
      <c r="T9" s="1113"/>
      <c r="U9" s="1113"/>
      <c r="V9" s="1113"/>
      <c r="W9" s="1113"/>
      <c r="X9" s="1113"/>
      <c r="Y9" s="1113"/>
      <c r="Z9" s="1113"/>
      <c r="AA9" s="1113"/>
      <c r="AB9" s="1113"/>
      <c r="AC9" s="1113"/>
      <c r="AD9" s="1113"/>
      <c r="AE9" s="1114"/>
      <c r="AF9" s="1106"/>
      <c r="AG9" s="1107"/>
      <c r="AH9" s="1107"/>
      <c r="AI9" s="1107"/>
      <c r="AJ9" s="1108"/>
      <c r="AK9" s="1155"/>
      <c r="AL9" s="1156"/>
      <c r="AM9" s="1156"/>
      <c r="AN9" s="1156"/>
      <c r="AO9" s="1156"/>
      <c r="AP9" s="1156"/>
      <c r="AQ9" s="1156"/>
      <c r="AR9" s="1156"/>
      <c r="AS9" s="1156"/>
      <c r="AT9" s="1156"/>
      <c r="AU9" s="1153"/>
      <c r="AV9" s="1153"/>
      <c r="AW9" s="1153"/>
      <c r="AX9" s="1153"/>
      <c r="AY9" s="1154"/>
      <c r="AZ9" s="232"/>
      <c r="BA9" s="232"/>
      <c r="BB9" s="232"/>
      <c r="BC9" s="232"/>
      <c r="BD9" s="232"/>
      <c r="BE9" s="233"/>
      <c r="BF9" s="233"/>
      <c r="BG9" s="233"/>
      <c r="BH9" s="233"/>
      <c r="BI9" s="233"/>
      <c r="BJ9" s="233"/>
      <c r="BK9" s="233"/>
      <c r="BL9" s="233"/>
      <c r="BM9" s="233"/>
      <c r="BN9" s="233"/>
      <c r="BO9" s="233"/>
      <c r="BP9" s="233"/>
      <c r="BQ9" s="242">
        <v>3</v>
      </c>
      <c r="BR9" s="243"/>
      <c r="BS9" s="1083"/>
      <c r="BT9" s="1084"/>
      <c r="BU9" s="1084"/>
      <c r="BV9" s="1084"/>
      <c r="BW9" s="1084"/>
      <c r="BX9" s="1084"/>
      <c r="BY9" s="1084"/>
      <c r="BZ9" s="1084"/>
      <c r="CA9" s="1084"/>
      <c r="CB9" s="1084"/>
      <c r="CC9" s="1084"/>
      <c r="CD9" s="1084"/>
      <c r="CE9" s="1084"/>
      <c r="CF9" s="1084"/>
      <c r="CG9" s="1085"/>
      <c r="CH9" s="1058"/>
      <c r="CI9" s="1059"/>
      <c r="CJ9" s="1059"/>
      <c r="CK9" s="1059"/>
      <c r="CL9" s="1060"/>
      <c r="CM9" s="1058"/>
      <c r="CN9" s="1059"/>
      <c r="CO9" s="1059"/>
      <c r="CP9" s="1059"/>
      <c r="CQ9" s="1060"/>
      <c r="CR9" s="1058"/>
      <c r="CS9" s="1059"/>
      <c r="CT9" s="1059"/>
      <c r="CU9" s="1059"/>
      <c r="CV9" s="1060"/>
      <c r="CW9" s="1058"/>
      <c r="CX9" s="1059"/>
      <c r="CY9" s="1059"/>
      <c r="CZ9" s="1059"/>
      <c r="DA9" s="1060"/>
      <c r="DB9" s="1058"/>
      <c r="DC9" s="1059"/>
      <c r="DD9" s="1059"/>
      <c r="DE9" s="1059"/>
      <c r="DF9" s="1060"/>
      <c r="DG9" s="1058"/>
      <c r="DH9" s="1059"/>
      <c r="DI9" s="1059"/>
      <c r="DJ9" s="1059"/>
      <c r="DK9" s="1060"/>
      <c r="DL9" s="1058"/>
      <c r="DM9" s="1059"/>
      <c r="DN9" s="1059"/>
      <c r="DO9" s="1059"/>
      <c r="DP9" s="1060"/>
      <c r="DQ9" s="1058"/>
      <c r="DR9" s="1059"/>
      <c r="DS9" s="1059"/>
      <c r="DT9" s="1059"/>
      <c r="DU9" s="1060"/>
      <c r="DV9" s="1061"/>
      <c r="DW9" s="1062"/>
      <c r="DX9" s="1062"/>
      <c r="DY9" s="1062"/>
      <c r="DZ9" s="1063"/>
      <c r="EA9" s="234"/>
    </row>
    <row r="10" spans="1:131" s="235" customFormat="1" ht="26.25" customHeight="1" x14ac:dyDescent="0.2">
      <c r="A10" s="241">
        <v>4</v>
      </c>
      <c r="B10" s="1100"/>
      <c r="C10" s="1101"/>
      <c r="D10" s="1101"/>
      <c r="E10" s="1101"/>
      <c r="F10" s="1101"/>
      <c r="G10" s="1101"/>
      <c r="H10" s="1101"/>
      <c r="I10" s="1101"/>
      <c r="J10" s="1101"/>
      <c r="K10" s="1101"/>
      <c r="L10" s="1101"/>
      <c r="M10" s="1101"/>
      <c r="N10" s="1101"/>
      <c r="O10" s="1101"/>
      <c r="P10" s="1102"/>
      <c r="Q10" s="1112"/>
      <c r="R10" s="1113"/>
      <c r="S10" s="1113"/>
      <c r="T10" s="1113"/>
      <c r="U10" s="1113"/>
      <c r="V10" s="1113"/>
      <c r="W10" s="1113"/>
      <c r="X10" s="1113"/>
      <c r="Y10" s="1113"/>
      <c r="Z10" s="1113"/>
      <c r="AA10" s="1113"/>
      <c r="AB10" s="1113"/>
      <c r="AC10" s="1113"/>
      <c r="AD10" s="1113"/>
      <c r="AE10" s="1114"/>
      <c r="AF10" s="1106"/>
      <c r="AG10" s="1107"/>
      <c r="AH10" s="1107"/>
      <c r="AI10" s="1107"/>
      <c r="AJ10" s="1108"/>
      <c r="AK10" s="1155"/>
      <c r="AL10" s="1156"/>
      <c r="AM10" s="1156"/>
      <c r="AN10" s="1156"/>
      <c r="AO10" s="1156"/>
      <c r="AP10" s="1156"/>
      <c r="AQ10" s="1156"/>
      <c r="AR10" s="1156"/>
      <c r="AS10" s="1156"/>
      <c r="AT10" s="1156"/>
      <c r="AU10" s="1153"/>
      <c r="AV10" s="1153"/>
      <c r="AW10" s="1153"/>
      <c r="AX10" s="1153"/>
      <c r="AY10" s="1154"/>
      <c r="AZ10" s="232"/>
      <c r="BA10" s="232"/>
      <c r="BB10" s="232"/>
      <c r="BC10" s="232"/>
      <c r="BD10" s="232"/>
      <c r="BE10" s="233"/>
      <c r="BF10" s="233"/>
      <c r="BG10" s="233"/>
      <c r="BH10" s="233"/>
      <c r="BI10" s="233"/>
      <c r="BJ10" s="233"/>
      <c r="BK10" s="233"/>
      <c r="BL10" s="233"/>
      <c r="BM10" s="233"/>
      <c r="BN10" s="233"/>
      <c r="BO10" s="233"/>
      <c r="BP10" s="233"/>
      <c r="BQ10" s="242">
        <v>4</v>
      </c>
      <c r="BR10" s="243"/>
      <c r="BS10" s="1083"/>
      <c r="BT10" s="1084"/>
      <c r="BU10" s="1084"/>
      <c r="BV10" s="1084"/>
      <c r="BW10" s="1084"/>
      <c r="BX10" s="1084"/>
      <c r="BY10" s="1084"/>
      <c r="BZ10" s="1084"/>
      <c r="CA10" s="1084"/>
      <c r="CB10" s="1084"/>
      <c r="CC10" s="1084"/>
      <c r="CD10" s="1084"/>
      <c r="CE10" s="1084"/>
      <c r="CF10" s="1084"/>
      <c r="CG10" s="1085"/>
      <c r="CH10" s="1058"/>
      <c r="CI10" s="1059"/>
      <c r="CJ10" s="1059"/>
      <c r="CK10" s="1059"/>
      <c r="CL10" s="1060"/>
      <c r="CM10" s="1058"/>
      <c r="CN10" s="1059"/>
      <c r="CO10" s="1059"/>
      <c r="CP10" s="1059"/>
      <c r="CQ10" s="1060"/>
      <c r="CR10" s="1058"/>
      <c r="CS10" s="1059"/>
      <c r="CT10" s="1059"/>
      <c r="CU10" s="1059"/>
      <c r="CV10" s="1060"/>
      <c r="CW10" s="1058"/>
      <c r="CX10" s="1059"/>
      <c r="CY10" s="1059"/>
      <c r="CZ10" s="1059"/>
      <c r="DA10" s="1060"/>
      <c r="DB10" s="1058"/>
      <c r="DC10" s="1059"/>
      <c r="DD10" s="1059"/>
      <c r="DE10" s="1059"/>
      <c r="DF10" s="1060"/>
      <c r="DG10" s="1058"/>
      <c r="DH10" s="1059"/>
      <c r="DI10" s="1059"/>
      <c r="DJ10" s="1059"/>
      <c r="DK10" s="1060"/>
      <c r="DL10" s="1058"/>
      <c r="DM10" s="1059"/>
      <c r="DN10" s="1059"/>
      <c r="DO10" s="1059"/>
      <c r="DP10" s="1060"/>
      <c r="DQ10" s="1058"/>
      <c r="DR10" s="1059"/>
      <c r="DS10" s="1059"/>
      <c r="DT10" s="1059"/>
      <c r="DU10" s="1060"/>
      <c r="DV10" s="1061"/>
      <c r="DW10" s="1062"/>
      <c r="DX10" s="1062"/>
      <c r="DY10" s="1062"/>
      <c r="DZ10" s="1063"/>
      <c r="EA10" s="234"/>
    </row>
    <row r="11" spans="1:131" s="235" customFormat="1" ht="26.25" customHeight="1" x14ac:dyDescent="0.2">
      <c r="A11" s="241">
        <v>5</v>
      </c>
      <c r="B11" s="1100"/>
      <c r="C11" s="1101"/>
      <c r="D11" s="1101"/>
      <c r="E11" s="1101"/>
      <c r="F11" s="1101"/>
      <c r="G11" s="1101"/>
      <c r="H11" s="1101"/>
      <c r="I11" s="1101"/>
      <c r="J11" s="1101"/>
      <c r="K11" s="1101"/>
      <c r="L11" s="1101"/>
      <c r="M11" s="1101"/>
      <c r="N11" s="1101"/>
      <c r="O11" s="1101"/>
      <c r="P11" s="1102"/>
      <c r="Q11" s="1112"/>
      <c r="R11" s="1113"/>
      <c r="S11" s="1113"/>
      <c r="T11" s="1113"/>
      <c r="U11" s="1113"/>
      <c r="V11" s="1113"/>
      <c r="W11" s="1113"/>
      <c r="X11" s="1113"/>
      <c r="Y11" s="1113"/>
      <c r="Z11" s="1113"/>
      <c r="AA11" s="1113"/>
      <c r="AB11" s="1113"/>
      <c r="AC11" s="1113"/>
      <c r="AD11" s="1113"/>
      <c r="AE11" s="1114"/>
      <c r="AF11" s="1106"/>
      <c r="AG11" s="1107"/>
      <c r="AH11" s="1107"/>
      <c r="AI11" s="1107"/>
      <c r="AJ11" s="1108"/>
      <c r="AK11" s="1155"/>
      <c r="AL11" s="1156"/>
      <c r="AM11" s="1156"/>
      <c r="AN11" s="1156"/>
      <c r="AO11" s="1156"/>
      <c r="AP11" s="1156"/>
      <c r="AQ11" s="1156"/>
      <c r="AR11" s="1156"/>
      <c r="AS11" s="1156"/>
      <c r="AT11" s="1156"/>
      <c r="AU11" s="1153"/>
      <c r="AV11" s="1153"/>
      <c r="AW11" s="1153"/>
      <c r="AX11" s="1153"/>
      <c r="AY11" s="1154"/>
      <c r="AZ11" s="232"/>
      <c r="BA11" s="232"/>
      <c r="BB11" s="232"/>
      <c r="BC11" s="232"/>
      <c r="BD11" s="232"/>
      <c r="BE11" s="233"/>
      <c r="BF11" s="233"/>
      <c r="BG11" s="233"/>
      <c r="BH11" s="233"/>
      <c r="BI11" s="233"/>
      <c r="BJ11" s="233"/>
      <c r="BK11" s="233"/>
      <c r="BL11" s="233"/>
      <c r="BM11" s="233"/>
      <c r="BN11" s="233"/>
      <c r="BO11" s="233"/>
      <c r="BP11" s="233"/>
      <c r="BQ11" s="242">
        <v>5</v>
      </c>
      <c r="BR11" s="243"/>
      <c r="BS11" s="1083"/>
      <c r="BT11" s="1084"/>
      <c r="BU11" s="1084"/>
      <c r="BV11" s="1084"/>
      <c r="BW11" s="1084"/>
      <c r="BX11" s="1084"/>
      <c r="BY11" s="1084"/>
      <c r="BZ11" s="1084"/>
      <c r="CA11" s="1084"/>
      <c r="CB11" s="1084"/>
      <c r="CC11" s="1084"/>
      <c r="CD11" s="1084"/>
      <c r="CE11" s="1084"/>
      <c r="CF11" s="1084"/>
      <c r="CG11" s="1085"/>
      <c r="CH11" s="1058"/>
      <c r="CI11" s="1059"/>
      <c r="CJ11" s="1059"/>
      <c r="CK11" s="1059"/>
      <c r="CL11" s="1060"/>
      <c r="CM11" s="1058"/>
      <c r="CN11" s="1059"/>
      <c r="CO11" s="1059"/>
      <c r="CP11" s="1059"/>
      <c r="CQ11" s="1060"/>
      <c r="CR11" s="1058"/>
      <c r="CS11" s="1059"/>
      <c r="CT11" s="1059"/>
      <c r="CU11" s="1059"/>
      <c r="CV11" s="1060"/>
      <c r="CW11" s="1058"/>
      <c r="CX11" s="1059"/>
      <c r="CY11" s="1059"/>
      <c r="CZ11" s="1059"/>
      <c r="DA11" s="1060"/>
      <c r="DB11" s="1058"/>
      <c r="DC11" s="1059"/>
      <c r="DD11" s="1059"/>
      <c r="DE11" s="1059"/>
      <c r="DF11" s="1060"/>
      <c r="DG11" s="1058"/>
      <c r="DH11" s="1059"/>
      <c r="DI11" s="1059"/>
      <c r="DJ11" s="1059"/>
      <c r="DK11" s="1060"/>
      <c r="DL11" s="1058"/>
      <c r="DM11" s="1059"/>
      <c r="DN11" s="1059"/>
      <c r="DO11" s="1059"/>
      <c r="DP11" s="1060"/>
      <c r="DQ11" s="1058"/>
      <c r="DR11" s="1059"/>
      <c r="DS11" s="1059"/>
      <c r="DT11" s="1059"/>
      <c r="DU11" s="1060"/>
      <c r="DV11" s="1061"/>
      <c r="DW11" s="1062"/>
      <c r="DX11" s="1062"/>
      <c r="DY11" s="1062"/>
      <c r="DZ11" s="1063"/>
      <c r="EA11" s="234"/>
    </row>
    <row r="12" spans="1:131" s="235" customFormat="1" ht="26.25" customHeight="1" x14ac:dyDescent="0.2">
      <c r="A12" s="241">
        <v>6</v>
      </c>
      <c r="B12" s="1100"/>
      <c r="C12" s="1101"/>
      <c r="D12" s="1101"/>
      <c r="E12" s="1101"/>
      <c r="F12" s="1101"/>
      <c r="G12" s="1101"/>
      <c r="H12" s="1101"/>
      <c r="I12" s="1101"/>
      <c r="J12" s="1101"/>
      <c r="K12" s="1101"/>
      <c r="L12" s="1101"/>
      <c r="M12" s="1101"/>
      <c r="N12" s="1101"/>
      <c r="O12" s="1101"/>
      <c r="P12" s="1102"/>
      <c r="Q12" s="1112"/>
      <c r="R12" s="1113"/>
      <c r="S12" s="1113"/>
      <c r="T12" s="1113"/>
      <c r="U12" s="1113"/>
      <c r="V12" s="1113"/>
      <c r="W12" s="1113"/>
      <c r="X12" s="1113"/>
      <c r="Y12" s="1113"/>
      <c r="Z12" s="1113"/>
      <c r="AA12" s="1113"/>
      <c r="AB12" s="1113"/>
      <c r="AC12" s="1113"/>
      <c r="AD12" s="1113"/>
      <c r="AE12" s="1114"/>
      <c r="AF12" s="1106"/>
      <c r="AG12" s="1107"/>
      <c r="AH12" s="1107"/>
      <c r="AI12" s="1107"/>
      <c r="AJ12" s="1108"/>
      <c r="AK12" s="1155"/>
      <c r="AL12" s="1156"/>
      <c r="AM12" s="1156"/>
      <c r="AN12" s="1156"/>
      <c r="AO12" s="1156"/>
      <c r="AP12" s="1156"/>
      <c r="AQ12" s="1156"/>
      <c r="AR12" s="1156"/>
      <c r="AS12" s="1156"/>
      <c r="AT12" s="1156"/>
      <c r="AU12" s="1153"/>
      <c r="AV12" s="1153"/>
      <c r="AW12" s="1153"/>
      <c r="AX12" s="1153"/>
      <c r="AY12" s="1154"/>
      <c r="AZ12" s="232"/>
      <c r="BA12" s="232"/>
      <c r="BB12" s="232"/>
      <c r="BC12" s="232"/>
      <c r="BD12" s="232"/>
      <c r="BE12" s="233"/>
      <c r="BF12" s="233"/>
      <c r="BG12" s="233"/>
      <c r="BH12" s="233"/>
      <c r="BI12" s="233"/>
      <c r="BJ12" s="233"/>
      <c r="BK12" s="233"/>
      <c r="BL12" s="233"/>
      <c r="BM12" s="233"/>
      <c r="BN12" s="233"/>
      <c r="BO12" s="233"/>
      <c r="BP12" s="233"/>
      <c r="BQ12" s="242">
        <v>6</v>
      </c>
      <c r="BR12" s="243"/>
      <c r="BS12" s="1083"/>
      <c r="BT12" s="1084"/>
      <c r="BU12" s="1084"/>
      <c r="BV12" s="1084"/>
      <c r="BW12" s="1084"/>
      <c r="BX12" s="1084"/>
      <c r="BY12" s="1084"/>
      <c r="BZ12" s="1084"/>
      <c r="CA12" s="1084"/>
      <c r="CB12" s="1084"/>
      <c r="CC12" s="1084"/>
      <c r="CD12" s="1084"/>
      <c r="CE12" s="1084"/>
      <c r="CF12" s="1084"/>
      <c r="CG12" s="1085"/>
      <c r="CH12" s="1058"/>
      <c r="CI12" s="1059"/>
      <c r="CJ12" s="1059"/>
      <c r="CK12" s="1059"/>
      <c r="CL12" s="1060"/>
      <c r="CM12" s="1058"/>
      <c r="CN12" s="1059"/>
      <c r="CO12" s="1059"/>
      <c r="CP12" s="1059"/>
      <c r="CQ12" s="1060"/>
      <c r="CR12" s="1058"/>
      <c r="CS12" s="1059"/>
      <c r="CT12" s="1059"/>
      <c r="CU12" s="1059"/>
      <c r="CV12" s="1060"/>
      <c r="CW12" s="1058"/>
      <c r="CX12" s="1059"/>
      <c r="CY12" s="1059"/>
      <c r="CZ12" s="1059"/>
      <c r="DA12" s="1060"/>
      <c r="DB12" s="1058"/>
      <c r="DC12" s="1059"/>
      <c r="DD12" s="1059"/>
      <c r="DE12" s="1059"/>
      <c r="DF12" s="1060"/>
      <c r="DG12" s="1058"/>
      <c r="DH12" s="1059"/>
      <c r="DI12" s="1059"/>
      <c r="DJ12" s="1059"/>
      <c r="DK12" s="1060"/>
      <c r="DL12" s="1058"/>
      <c r="DM12" s="1059"/>
      <c r="DN12" s="1059"/>
      <c r="DO12" s="1059"/>
      <c r="DP12" s="1060"/>
      <c r="DQ12" s="1058"/>
      <c r="DR12" s="1059"/>
      <c r="DS12" s="1059"/>
      <c r="DT12" s="1059"/>
      <c r="DU12" s="1060"/>
      <c r="DV12" s="1061"/>
      <c r="DW12" s="1062"/>
      <c r="DX12" s="1062"/>
      <c r="DY12" s="1062"/>
      <c r="DZ12" s="1063"/>
      <c r="EA12" s="234"/>
    </row>
    <row r="13" spans="1:131" s="235" customFormat="1" ht="26.25" customHeight="1" x14ac:dyDescent="0.2">
      <c r="A13" s="241">
        <v>7</v>
      </c>
      <c r="B13" s="1100"/>
      <c r="C13" s="1101"/>
      <c r="D13" s="1101"/>
      <c r="E13" s="1101"/>
      <c r="F13" s="1101"/>
      <c r="G13" s="1101"/>
      <c r="H13" s="1101"/>
      <c r="I13" s="1101"/>
      <c r="J13" s="1101"/>
      <c r="K13" s="1101"/>
      <c r="L13" s="1101"/>
      <c r="M13" s="1101"/>
      <c r="N13" s="1101"/>
      <c r="O13" s="1101"/>
      <c r="P13" s="1102"/>
      <c r="Q13" s="1112"/>
      <c r="R13" s="1113"/>
      <c r="S13" s="1113"/>
      <c r="T13" s="1113"/>
      <c r="U13" s="1113"/>
      <c r="V13" s="1113"/>
      <c r="W13" s="1113"/>
      <c r="X13" s="1113"/>
      <c r="Y13" s="1113"/>
      <c r="Z13" s="1113"/>
      <c r="AA13" s="1113"/>
      <c r="AB13" s="1113"/>
      <c r="AC13" s="1113"/>
      <c r="AD13" s="1113"/>
      <c r="AE13" s="1114"/>
      <c r="AF13" s="1106"/>
      <c r="AG13" s="1107"/>
      <c r="AH13" s="1107"/>
      <c r="AI13" s="1107"/>
      <c r="AJ13" s="1108"/>
      <c r="AK13" s="1155"/>
      <c r="AL13" s="1156"/>
      <c r="AM13" s="1156"/>
      <c r="AN13" s="1156"/>
      <c r="AO13" s="1156"/>
      <c r="AP13" s="1156"/>
      <c r="AQ13" s="1156"/>
      <c r="AR13" s="1156"/>
      <c r="AS13" s="1156"/>
      <c r="AT13" s="1156"/>
      <c r="AU13" s="1153"/>
      <c r="AV13" s="1153"/>
      <c r="AW13" s="1153"/>
      <c r="AX13" s="1153"/>
      <c r="AY13" s="1154"/>
      <c r="AZ13" s="232"/>
      <c r="BA13" s="232"/>
      <c r="BB13" s="232"/>
      <c r="BC13" s="232"/>
      <c r="BD13" s="232"/>
      <c r="BE13" s="233"/>
      <c r="BF13" s="233"/>
      <c r="BG13" s="233"/>
      <c r="BH13" s="233"/>
      <c r="BI13" s="233"/>
      <c r="BJ13" s="233"/>
      <c r="BK13" s="233"/>
      <c r="BL13" s="233"/>
      <c r="BM13" s="233"/>
      <c r="BN13" s="233"/>
      <c r="BO13" s="233"/>
      <c r="BP13" s="233"/>
      <c r="BQ13" s="242">
        <v>7</v>
      </c>
      <c r="BR13" s="243"/>
      <c r="BS13" s="1083"/>
      <c r="BT13" s="1084"/>
      <c r="BU13" s="1084"/>
      <c r="BV13" s="1084"/>
      <c r="BW13" s="1084"/>
      <c r="BX13" s="1084"/>
      <c r="BY13" s="1084"/>
      <c r="BZ13" s="1084"/>
      <c r="CA13" s="1084"/>
      <c r="CB13" s="1084"/>
      <c r="CC13" s="1084"/>
      <c r="CD13" s="1084"/>
      <c r="CE13" s="1084"/>
      <c r="CF13" s="1084"/>
      <c r="CG13" s="1085"/>
      <c r="CH13" s="1058"/>
      <c r="CI13" s="1059"/>
      <c r="CJ13" s="1059"/>
      <c r="CK13" s="1059"/>
      <c r="CL13" s="1060"/>
      <c r="CM13" s="1058"/>
      <c r="CN13" s="1059"/>
      <c r="CO13" s="1059"/>
      <c r="CP13" s="1059"/>
      <c r="CQ13" s="1060"/>
      <c r="CR13" s="1058"/>
      <c r="CS13" s="1059"/>
      <c r="CT13" s="1059"/>
      <c r="CU13" s="1059"/>
      <c r="CV13" s="1060"/>
      <c r="CW13" s="1058"/>
      <c r="CX13" s="1059"/>
      <c r="CY13" s="1059"/>
      <c r="CZ13" s="1059"/>
      <c r="DA13" s="1060"/>
      <c r="DB13" s="1058"/>
      <c r="DC13" s="1059"/>
      <c r="DD13" s="1059"/>
      <c r="DE13" s="1059"/>
      <c r="DF13" s="1060"/>
      <c r="DG13" s="1058"/>
      <c r="DH13" s="1059"/>
      <c r="DI13" s="1059"/>
      <c r="DJ13" s="1059"/>
      <c r="DK13" s="1060"/>
      <c r="DL13" s="1058"/>
      <c r="DM13" s="1059"/>
      <c r="DN13" s="1059"/>
      <c r="DO13" s="1059"/>
      <c r="DP13" s="1060"/>
      <c r="DQ13" s="1058"/>
      <c r="DR13" s="1059"/>
      <c r="DS13" s="1059"/>
      <c r="DT13" s="1059"/>
      <c r="DU13" s="1060"/>
      <c r="DV13" s="1061"/>
      <c r="DW13" s="1062"/>
      <c r="DX13" s="1062"/>
      <c r="DY13" s="1062"/>
      <c r="DZ13" s="1063"/>
      <c r="EA13" s="234"/>
    </row>
    <row r="14" spans="1:131" s="235" customFormat="1" ht="26.25" customHeight="1" x14ac:dyDescent="0.2">
      <c r="A14" s="241">
        <v>8</v>
      </c>
      <c r="B14" s="1100"/>
      <c r="C14" s="1101"/>
      <c r="D14" s="1101"/>
      <c r="E14" s="1101"/>
      <c r="F14" s="1101"/>
      <c r="G14" s="1101"/>
      <c r="H14" s="1101"/>
      <c r="I14" s="1101"/>
      <c r="J14" s="1101"/>
      <c r="K14" s="1101"/>
      <c r="L14" s="1101"/>
      <c r="M14" s="1101"/>
      <c r="N14" s="1101"/>
      <c r="O14" s="1101"/>
      <c r="P14" s="1102"/>
      <c r="Q14" s="1112"/>
      <c r="R14" s="1113"/>
      <c r="S14" s="1113"/>
      <c r="T14" s="1113"/>
      <c r="U14" s="1113"/>
      <c r="V14" s="1113"/>
      <c r="W14" s="1113"/>
      <c r="X14" s="1113"/>
      <c r="Y14" s="1113"/>
      <c r="Z14" s="1113"/>
      <c r="AA14" s="1113"/>
      <c r="AB14" s="1113"/>
      <c r="AC14" s="1113"/>
      <c r="AD14" s="1113"/>
      <c r="AE14" s="1114"/>
      <c r="AF14" s="1106"/>
      <c r="AG14" s="1107"/>
      <c r="AH14" s="1107"/>
      <c r="AI14" s="1107"/>
      <c r="AJ14" s="1108"/>
      <c r="AK14" s="1155"/>
      <c r="AL14" s="1156"/>
      <c r="AM14" s="1156"/>
      <c r="AN14" s="1156"/>
      <c r="AO14" s="1156"/>
      <c r="AP14" s="1156"/>
      <c r="AQ14" s="1156"/>
      <c r="AR14" s="1156"/>
      <c r="AS14" s="1156"/>
      <c r="AT14" s="1156"/>
      <c r="AU14" s="1153"/>
      <c r="AV14" s="1153"/>
      <c r="AW14" s="1153"/>
      <c r="AX14" s="1153"/>
      <c r="AY14" s="1154"/>
      <c r="AZ14" s="232"/>
      <c r="BA14" s="232"/>
      <c r="BB14" s="232"/>
      <c r="BC14" s="232"/>
      <c r="BD14" s="232"/>
      <c r="BE14" s="233"/>
      <c r="BF14" s="233"/>
      <c r="BG14" s="233"/>
      <c r="BH14" s="233"/>
      <c r="BI14" s="233"/>
      <c r="BJ14" s="233"/>
      <c r="BK14" s="233"/>
      <c r="BL14" s="233"/>
      <c r="BM14" s="233"/>
      <c r="BN14" s="233"/>
      <c r="BO14" s="233"/>
      <c r="BP14" s="233"/>
      <c r="BQ14" s="242">
        <v>8</v>
      </c>
      <c r="BR14" s="243"/>
      <c r="BS14" s="1083"/>
      <c r="BT14" s="1084"/>
      <c r="BU14" s="1084"/>
      <c r="BV14" s="1084"/>
      <c r="BW14" s="1084"/>
      <c r="BX14" s="1084"/>
      <c r="BY14" s="1084"/>
      <c r="BZ14" s="1084"/>
      <c r="CA14" s="1084"/>
      <c r="CB14" s="1084"/>
      <c r="CC14" s="1084"/>
      <c r="CD14" s="1084"/>
      <c r="CE14" s="1084"/>
      <c r="CF14" s="1084"/>
      <c r="CG14" s="1085"/>
      <c r="CH14" s="1058"/>
      <c r="CI14" s="1059"/>
      <c r="CJ14" s="1059"/>
      <c r="CK14" s="1059"/>
      <c r="CL14" s="1060"/>
      <c r="CM14" s="1058"/>
      <c r="CN14" s="1059"/>
      <c r="CO14" s="1059"/>
      <c r="CP14" s="1059"/>
      <c r="CQ14" s="1060"/>
      <c r="CR14" s="1058"/>
      <c r="CS14" s="1059"/>
      <c r="CT14" s="1059"/>
      <c r="CU14" s="1059"/>
      <c r="CV14" s="1060"/>
      <c r="CW14" s="1058"/>
      <c r="CX14" s="1059"/>
      <c r="CY14" s="1059"/>
      <c r="CZ14" s="1059"/>
      <c r="DA14" s="1060"/>
      <c r="DB14" s="1058"/>
      <c r="DC14" s="1059"/>
      <c r="DD14" s="1059"/>
      <c r="DE14" s="1059"/>
      <c r="DF14" s="1060"/>
      <c r="DG14" s="1058"/>
      <c r="DH14" s="1059"/>
      <c r="DI14" s="1059"/>
      <c r="DJ14" s="1059"/>
      <c r="DK14" s="1060"/>
      <c r="DL14" s="1058"/>
      <c r="DM14" s="1059"/>
      <c r="DN14" s="1059"/>
      <c r="DO14" s="1059"/>
      <c r="DP14" s="1060"/>
      <c r="DQ14" s="1058"/>
      <c r="DR14" s="1059"/>
      <c r="DS14" s="1059"/>
      <c r="DT14" s="1059"/>
      <c r="DU14" s="1060"/>
      <c r="DV14" s="1061"/>
      <c r="DW14" s="1062"/>
      <c r="DX14" s="1062"/>
      <c r="DY14" s="1062"/>
      <c r="DZ14" s="1063"/>
      <c r="EA14" s="234"/>
    </row>
    <row r="15" spans="1:131" s="235" customFormat="1" ht="26.25" customHeight="1" x14ac:dyDescent="0.2">
      <c r="A15" s="241">
        <v>9</v>
      </c>
      <c r="B15" s="1100"/>
      <c r="C15" s="1101"/>
      <c r="D15" s="1101"/>
      <c r="E15" s="1101"/>
      <c r="F15" s="1101"/>
      <c r="G15" s="1101"/>
      <c r="H15" s="1101"/>
      <c r="I15" s="1101"/>
      <c r="J15" s="1101"/>
      <c r="K15" s="1101"/>
      <c r="L15" s="1101"/>
      <c r="M15" s="1101"/>
      <c r="N15" s="1101"/>
      <c r="O15" s="1101"/>
      <c r="P15" s="1102"/>
      <c r="Q15" s="1112"/>
      <c r="R15" s="1113"/>
      <c r="S15" s="1113"/>
      <c r="T15" s="1113"/>
      <c r="U15" s="1113"/>
      <c r="V15" s="1113"/>
      <c r="W15" s="1113"/>
      <c r="X15" s="1113"/>
      <c r="Y15" s="1113"/>
      <c r="Z15" s="1113"/>
      <c r="AA15" s="1113"/>
      <c r="AB15" s="1113"/>
      <c r="AC15" s="1113"/>
      <c r="AD15" s="1113"/>
      <c r="AE15" s="1114"/>
      <c r="AF15" s="1106"/>
      <c r="AG15" s="1107"/>
      <c r="AH15" s="1107"/>
      <c r="AI15" s="1107"/>
      <c r="AJ15" s="1108"/>
      <c r="AK15" s="1155"/>
      <c r="AL15" s="1156"/>
      <c r="AM15" s="1156"/>
      <c r="AN15" s="1156"/>
      <c r="AO15" s="1156"/>
      <c r="AP15" s="1156"/>
      <c r="AQ15" s="1156"/>
      <c r="AR15" s="1156"/>
      <c r="AS15" s="1156"/>
      <c r="AT15" s="1156"/>
      <c r="AU15" s="1153"/>
      <c r="AV15" s="1153"/>
      <c r="AW15" s="1153"/>
      <c r="AX15" s="1153"/>
      <c r="AY15" s="1154"/>
      <c r="AZ15" s="232"/>
      <c r="BA15" s="232"/>
      <c r="BB15" s="232"/>
      <c r="BC15" s="232"/>
      <c r="BD15" s="232"/>
      <c r="BE15" s="233"/>
      <c r="BF15" s="233"/>
      <c r="BG15" s="233"/>
      <c r="BH15" s="233"/>
      <c r="BI15" s="233"/>
      <c r="BJ15" s="233"/>
      <c r="BK15" s="233"/>
      <c r="BL15" s="233"/>
      <c r="BM15" s="233"/>
      <c r="BN15" s="233"/>
      <c r="BO15" s="233"/>
      <c r="BP15" s="233"/>
      <c r="BQ15" s="242">
        <v>9</v>
      </c>
      <c r="BR15" s="243"/>
      <c r="BS15" s="1083"/>
      <c r="BT15" s="1084"/>
      <c r="BU15" s="1084"/>
      <c r="BV15" s="1084"/>
      <c r="BW15" s="1084"/>
      <c r="BX15" s="1084"/>
      <c r="BY15" s="1084"/>
      <c r="BZ15" s="1084"/>
      <c r="CA15" s="1084"/>
      <c r="CB15" s="1084"/>
      <c r="CC15" s="1084"/>
      <c r="CD15" s="1084"/>
      <c r="CE15" s="1084"/>
      <c r="CF15" s="1084"/>
      <c r="CG15" s="1085"/>
      <c r="CH15" s="1058"/>
      <c r="CI15" s="1059"/>
      <c r="CJ15" s="1059"/>
      <c r="CK15" s="1059"/>
      <c r="CL15" s="1060"/>
      <c r="CM15" s="1058"/>
      <c r="CN15" s="1059"/>
      <c r="CO15" s="1059"/>
      <c r="CP15" s="1059"/>
      <c r="CQ15" s="1060"/>
      <c r="CR15" s="1058"/>
      <c r="CS15" s="1059"/>
      <c r="CT15" s="1059"/>
      <c r="CU15" s="1059"/>
      <c r="CV15" s="1060"/>
      <c r="CW15" s="1058"/>
      <c r="CX15" s="1059"/>
      <c r="CY15" s="1059"/>
      <c r="CZ15" s="1059"/>
      <c r="DA15" s="1060"/>
      <c r="DB15" s="1058"/>
      <c r="DC15" s="1059"/>
      <c r="DD15" s="1059"/>
      <c r="DE15" s="1059"/>
      <c r="DF15" s="1060"/>
      <c r="DG15" s="1058"/>
      <c r="DH15" s="1059"/>
      <c r="DI15" s="1059"/>
      <c r="DJ15" s="1059"/>
      <c r="DK15" s="1060"/>
      <c r="DL15" s="1058"/>
      <c r="DM15" s="1059"/>
      <c r="DN15" s="1059"/>
      <c r="DO15" s="1059"/>
      <c r="DP15" s="1060"/>
      <c r="DQ15" s="1058"/>
      <c r="DR15" s="1059"/>
      <c r="DS15" s="1059"/>
      <c r="DT15" s="1059"/>
      <c r="DU15" s="1060"/>
      <c r="DV15" s="1061"/>
      <c r="DW15" s="1062"/>
      <c r="DX15" s="1062"/>
      <c r="DY15" s="1062"/>
      <c r="DZ15" s="1063"/>
      <c r="EA15" s="234"/>
    </row>
    <row r="16" spans="1:131" s="235" customFormat="1" ht="26.25" customHeight="1" x14ac:dyDescent="0.2">
      <c r="A16" s="241">
        <v>10</v>
      </c>
      <c r="B16" s="1100"/>
      <c r="C16" s="1101"/>
      <c r="D16" s="1101"/>
      <c r="E16" s="1101"/>
      <c r="F16" s="1101"/>
      <c r="G16" s="1101"/>
      <c r="H16" s="1101"/>
      <c r="I16" s="1101"/>
      <c r="J16" s="1101"/>
      <c r="K16" s="1101"/>
      <c r="L16" s="1101"/>
      <c r="M16" s="1101"/>
      <c r="N16" s="1101"/>
      <c r="O16" s="1101"/>
      <c r="P16" s="1102"/>
      <c r="Q16" s="1112"/>
      <c r="R16" s="1113"/>
      <c r="S16" s="1113"/>
      <c r="T16" s="1113"/>
      <c r="U16" s="1113"/>
      <c r="V16" s="1113"/>
      <c r="W16" s="1113"/>
      <c r="X16" s="1113"/>
      <c r="Y16" s="1113"/>
      <c r="Z16" s="1113"/>
      <c r="AA16" s="1113"/>
      <c r="AB16" s="1113"/>
      <c r="AC16" s="1113"/>
      <c r="AD16" s="1113"/>
      <c r="AE16" s="1114"/>
      <c r="AF16" s="1106"/>
      <c r="AG16" s="1107"/>
      <c r="AH16" s="1107"/>
      <c r="AI16" s="1107"/>
      <c r="AJ16" s="1108"/>
      <c r="AK16" s="1155"/>
      <c r="AL16" s="1156"/>
      <c r="AM16" s="1156"/>
      <c r="AN16" s="1156"/>
      <c r="AO16" s="1156"/>
      <c r="AP16" s="1156"/>
      <c r="AQ16" s="1156"/>
      <c r="AR16" s="1156"/>
      <c r="AS16" s="1156"/>
      <c r="AT16" s="1156"/>
      <c r="AU16" s="1153"/>
      <c r="AV16" s="1153"/>
      <c r="AW16" s="1153"/>
      <c r="AX16" s="1153"/>
      <c r="AY16" s="1154"/>
      <c r="AZ16" s="232"/>
      <c r="BA16" s="232"/>
      <c r="BB16" s="232"/>
      <c r="BC16" s="232"/>
      <c r="BD16" s="232"/>
      <c r="BE16" s="233"/>
      <c r="BF16" s="233"/>
      <c r="BG16" s="233"/>
      <c r="BH16" s="233"/>
      <c r="BI16" s="233"/>
      <c r="BJ16" s="233"/>
      <c r="BK16" s="233"/>
      <c r="BL16" s="233"/>
      <c r="BM16" s="233"/>
      <c r="BN16" s="233"/>
      <c r="BO16" s="233"/>
      <c r="BP16" s="233"/>
      <c r="BQ16" s="242">
        <v>10</v>
      </c>
      <c r="BR16" s="243"/>
      <c r="BS16" s="1083"/>
      <c r="BT16" s="1084"/>
      <c r="BU16" s="1084"/>
      <c r="BV16" s="1084"/>
      <c r="BW16" s="1084"/>
      <c r="BX16" s="1084"/>
      <c r="BY16" s="1084"/>
      <c r="BZ16" s="1084"/>
      <c r="CA16" s="1084"/>
      <c r="CB16" s="1084"/>
      <c r="CC16" s="1084"/>
      <c r="CD16" s="1084"/>
      <c r="CE16" s="1084"/>
      <c r="CF16" s="1084"/>
      <c r="CG16" s="1085"/>
      <c r="CH16" s="1058"/>
      <c r="CI16" s="1059"/>
      <c r="CJ16" s="1059"/>
      <c r="CK16" s="1059"/>
      <c r="CL16" s="1060"/>
      <c r="CM16" s="1058"/>
      <c r="CN16" s="1059"/>
      <c r="CO16" s="1059"/>
      <c r="CP16" s="1059"/>
      <c r="CQ16" s="1060"/>
      <c r="CR16" s="1058"/>
      <c r="CS16" s="1059"/>
      <c r="CT16" s="1059"/>
      <c r="CU16" s="1059"/>
      <c r="CV16" s="1060"/>
      <c r="CW16" s="1058"/>
      <c r="CX16" s="1059"/>
      <c r="CY16" s="1059"/>
      <c r="CZ16" s="1059"/>
      <c r="DA16" s="1060"/>
      <c r="DB16" s="1058"/>
      <c r="DC16" s="1059"/>
      <c r="DD16" s="1059"/>
      <c r="DE16" s="1059"/>
      <c r="DF16" s="1060"/>
      <c r="DG16" s="1058"/>
      <c r="DH16" s="1059"/>
      <c r="DI16" s="1059"/>
      <c r="DJ16" s="1059"/>
      <c r="DK16" s="1060"/>
      <c r="DL16" s="1058"/>
      <c r="DM16" s="1059"/>
      <c r="DN16" s="1059"/>
      <c r="DO16" s="1059"/>
      <c r="DP16" s="1060"/>
      <c r="DQ16" s="1058"/>
      <c r="DR16" s="1059"/>
      <c r="DS16" s="1059"/>
      <c r="DT16" s="1059"/>
      <c r="DU16" s="1060"/>
      <c r="DV16" s="1061"/>
      <c r="DW16" s="1062"/>
      <c r="DX16" s="1062"/>
      <c r="DY16" s="1062"/>
      <c r="DZ16" s="1063"/>
      <c r="EA16" s="234"/>
    </row>
    <row r="17" spans="1:131" s="235" customFormat="1" ht="26.25" customHeight="1" x14ac:dyDescent="0.2">
      <c r="A17" s="241">
        <v>11</v>
      </c>
      <c r="B17" s="1100"/>
      <c r="C17" s="1101"/>
      <c r="D17" s="1101"/>
      <c r="E17" s="1101"/>
      <c r="F17" s="1101"/>
      <c r="G17" s="1101"/>
      <c r="H17" s="1101"/>
      <c r="I17" s="1101"/>
      <c r="J17" s="1101"/>
      <c r="K17" s="1101"/>
      <c r="L17" s="1101"/>
      <c r="M17" s="1101"/>
      <c r="N17" s="1101"/>
      <c r="O17" s="1101"/>
      <c r="P17" s="1102"/>
      <c r="Q17" s="1112"/>
      <c r="R17" s="1113"/>
      <c r="S17" s="1113"/>
      <c r="T17" s="1113"/>
      <c r="U17" s="1113"/>
      <c r="V17" s="1113"/>
      <c r="W17" s="1113"/>
      <c r="X17" s="1113"/>
      <c r="Y17" s="1113"/>
      <c r="Z17" s="1113"/>
      <c r="AA17" s="1113"/>
      <c r="AB17" s="1113"/>
      <c r="AC17" s="1113"/>
      <c r="AD17" s="1113"/>
      <c r="AE17" s="1114"/>
      <c r="AF17" s="1106"/>
      <c r="AG17" s="1107"/>
      <c r="AH17" s="1107"/>
      <c r="AI17" s="1107"/>
      <c r="AJ17" s="1108"/>
      <c r="AK17" s="1155"/>
      <c r="AL17" s="1156"/>
      <c r="AM17" s="1156"/>
      <c r="AN17" s="1156"/>
      <c r="AO17" s="1156"/>
      <c r="AP17" s="1156"/>
      <c r="AQ17" s="1156"/>
      <c r="AR17" s="1156"/>
      <c r="AS17" s="1156"/>
      <c r="AT17" s="1156"/>
      <c r="AU17" s="1153"/>
      <c r="AV17" s="1153"/>
      <c r="AW17" s="1153"/>
      <c r="AX17" s="1153"/>
      <c r="AY17" s="1154"/>
      <c r="AZ17" s="232"/>
      <c r="BA17" s="232"/>
      <c r="BB17" s="232"/>
      <c r="BC17" s="232"/>
      <c r="BD17" s="232"/>
      <c r="BE17" s="233"/>
      <c r="BF17" s="233"/>
      <c r="BG17" s="233"/>
      <c r="BH17" s="233"/>
      <c r="BI17" s="233"/>
      <c r="BJ17" s="233"/>
      <c r="BK17" s="233"/>
      <c r="BL17" s="233"/>
      <c r="BM17" s="233"/>
      <c r="BN17" s="233"/>
      <c r="BO17" s="233"/>
      <c r="BP17" s="233"/>
      <c r="BQ17" s="242">
        <v>11</v>
      </c>
      <c r="BR17" s="243"/>
      <c r="BS17" s="1083"/>
      <c r="BT17" s="1084"/>
      <c r="BU17" s="1084"/>
      <c r="BV17" s="1084"/>
      <c r="BW17" s="1084"/>
      <c r="BX17" s="1084"/>
      <c r="BY17" s="1084"/>
      <c r="BZ17" s="1084"/>
      <c r="CA17" s="1084"/>
      <c r="CB17" s="1084"/>
      <c r="CC17" s="1084"/>
      <c r="CD17" s="1084"/>
      <c r="CE17" s="1084"/>
      <c r="CF17" s="1084"/>
      <c r="CG17" s="1085"/>
      <c r="CH17" s="1058"/>
      <c r="CI17" s="1059"/>
      <c r="CJ17" s="1059"/>
      <c r="CK17" s="1059"/>
      <c r="CL17" s="1060"/>
      <c r="CM17" s="1058"/>
      <c r="CN17" s="1059"/>
      <c r="CO17" s="1059"/>
      <c r="CP17" s="1059"/>
      <c r="CQ17" s="1060"/>
      <c r="CR17" s="1058"/>
      <c r="CS17" s="1059"/>
      <c r="CT17" s="1059"/>
      <c r="CU17" s="1059"/>
      <c r="CV17" s="1060"/>
      <c r="CW17" s="1058"/>
      <c r="CX17" s="1059"/>
      <c r="CY17" s="1059"/>
      <c r="CZ17" s="1059"/>
      <c r="DA17" s="1060"/>
      <c r="DB17" s="1058"/>
      <c r="DC17" s="1059"/>
      <c r="DD17" s="1059"/>
      <c r="DE17" s="1059"/>
      <c r="DF17" s="1060"/>
      <c r="DG17" s="1058"/>
      <c r="DH17" s="1059"/>
      <c r="DI17" s="1059"/>
      <c r="DJ17" s="1059"/>
      <c r="DK17" s="1060"/>
      <c r="DL17" s="1058"/>
      <c r="DM17" s="1059"/>
      <c r="DN17" s="1059"/>
      <c r="DO17" s="1059"/>
      <c r="DP17" s="1060"/>
      <c r="DQ17" s="1058"/>
      <c r="DR17" s="1059"/>
      <c r="DS17" s="1059"/>
      <c r="DT17" s="1059"/>
      <c r="DU17" s="1060"/>
      <c r="DV17" s="1061"/>
      <c r="DW17" s="1062"/>
      <c r="DX17" s="1062"/>
      <c r="DY17" s="1062"/>
      <c r="DZ17" s="1063"/>
      <c r="EA17" s="234"/>
    </row>
    <row r="18" spans="1:131" s="235" customFormat="1" ht="26.25" customHeight="1" x14ac:dyDescent="0.2">
      <c r="A18" s="241">
        <v>12</v>
      </c>
      <c r="B18" s="1100"/>
      <c r="C18" s="1101"/>
      <c r="D18" s="1101"/>
      <c r="E18" s="1101"/>
      <c r="F18" s="1101"/>
      <c r="G18" s="1101"/>
      <c r="H18" s="1101"/>
      <c r="I18" s="1101"/>
      <c r="J18" s="1101"/>
      <c r="K18" s="1101"/>
      <c r="L18" s="1101"/>
      <c r="M18" s="1101"/>
      <c r="N18" s="1101"/>
      <c r="O18" s="1101"/>
      <c r="P18" s="1102"/>
      <c r="Q18" s="1112"/>
      <c r="R18" s="1113"/>
      <c r="S18" s="1113"/>
      <c r="T18" s="1113"/>
      <c r="U18" s="1113"/>
      <c r="V18" s="1113"/>
      <c r="W18" s="1113"/>
      <c r="X18" s="1113"/>
      <c r="Y18" s="1113"/>
      <c r="Z18" s="1113"/>
      <c r="AA18" s="1113"/>
      <c r="AB18" s="1113"/>
      <c r="AC18" s="1113"/>
      <c r="AD18" s="1113"/>
      <c r="AE18" s="1114"/>
      <c r="AF18" s="1106"/>
      <c r="AG18" s="1107"/>
      <c r="AH18" s="1107"/>
      <c r="AI18" s="1107"/>
      <c r="AJ18" s="1108"/>
      <c r="AK18" s="1155"/>
      <c r="AL18" s="1156"/>
      <c r="AM18" s="1156"/>
      <c r="AN18" s="1156"/>
      <c r="AO18" s="1156"/>
      <c r="AP18" s="1156"/>
      <c r="AQ18" s="1156"/>
      <c r="AR18" s="1156"/>
      <c r="AS18" s="1156"/>
      <c r="AT18" s="1156"/>
      <c r="AU18" s="1153"/>
      <c r="AV18" s="1153"/>
      <c r="AW18" s="1153"/>
      <c r="AX18" s="1153"/>
      <c r="AY18" s="1154"/>
      <c r="AZ18" s="232"/>
      <c r="BA18" s="232"/>
      <c r="BB18" s="232"/>
      <c r="BC18" s="232"/>
      <c r="BD18" s="232"/>
      <c r="BE18" s="233"/>
      <c r="BF18" s="233"/>
      <c r="BG18" s="233"/>
      <c r="BH18" s="233"/>
      <c r="BI18" s="233"/>
      <c r="BJ18" s="233"/>
      <c r="BK18" s="233"/>
      <c r="BL18" s="233"/>
      <c r="BM18" s="233"/>
      <c r="BN18" s="233"/>
      <c r="BO18" s="233"/>
      <c r="BP18" s="233"/>
      <c r="BQ18" s="242">
        <v>12</v>
      </c>
      <c r="BR18" s="243"/>
      <c r="BS18" s="1083"/>
      <c r="BT18" s="1084"/>
      <c r="BU18" s="1084"/>
      <c r="BV18" s="1084"/>
      <c r="BW18" s="1084"/>
      <c r="BX18" s="1084"/>
      <c r="BY18" s="1084"/>
      <c r="BZ18" s="1084"/>
      <c r="CA18" s="1084"/>
      <c r="CB18" s="1084"/>
      <c r="CC18" s="1084"/>
      <c r="CD18" s="1084"/>
      <c r="CE18" s="1084"/>
      <c r="CF18" s="1084"/>
      <c r="CG18" s="1085"/>
      <c r="CH18" s="1058"/>
      <c r="CI18" s="1059"/>
      <c r="CJ18" s="1059"/>
      <c r="CK18" s="1059"/>
      <c r="CL18" s="1060"/>
      <c r="CM18" s="1058"/>
      <c r="CN18" s="1059"/>
      <c r="CO18" s="1059"/>
      <c r="CP18" s="1059"/>
      <c r="CQ18" s="1060"/>
      <c r="CR18" s="1058"/>
      <c r="CS18" s="1059"/>
      <c r="CT18" s="1059"/>
      <c r="CU18" s="1059"/>
      <c r="CV18" s="1060"/>
      <c r="CW18" s="1058"/>
      <c r="CX18" s="1059"/>
      <c r="CY18" s="1059"/>
      <c r="CZ18" s="1059"/>
      <c r="DA18" s="1060"/>
      <c r="DB18" s="1058"/>
      <c r="DC18" s="1059"/>
      <c r="DD18" s="1059"/>
      <c r="DE18" s="1059"/>
      <c r="DF18" s="1060"/>
      <c r="DG18" s="1058"/>
      <c r="DH18" s="1059"/>
      <c r="DI18" s="1059"/>
      <c r="DJ18" s="1059"/>
      <c r="DK18" s="1060"/>
      <c r="DL18" s="1058"/>
      <c r="DM18" s="1059"/>
      <c r="DN18" s="1059"/>
      <c r="DO18" s="1059"/>
      <c r="DP18" s="1060"/>
      <c r="DQ18" s="1058"/>
      <c r="DR18" s="1059"/>
      <c r="DS18" s="1059"/>
      <c r="DT18" s="1059"/>
      <c r="DU18" s="1060"/>
      <c r="DV18" s="1061"/>
      <c r="DW18" s="1062"/>
      <c r="DX18" s="1062"/>
      <c r="DY18" s="1062"/>
      <c r="DZ18" s="1063"/>
      <c r="EA18" s="234"/>
    </row>
    <row r="19" spans="1:131" s="235" customFormat="1" ht="26.25" customHeight="1" x14ac:dyDescent="0.2">
      <c r="A19" s="241">
        <v>13</v>
      </c>
      <c r="B19" s="1100"/>
      <c r="C19" s="1101"/>
      <c r="D19" s="1101"/>
      <c r="E19" s="1101"/>
      <c r="F19" s="1101"/>
      <c r="G19" s="1101"/>
      <c r="H19" s="1101"/>
      <c r="I19" s="1101"/>
      <c r="J19" s="1101"/>
      <c r="K19" s="1101"/>
      <c r="L19" s="1101"/>
      <c r="M19" s="1101"/>
      <c r="N19" s="1101"/>
      <c r="O19" s="1101"/>
      <c r="P19" s="1102"/>
      <c r="Q19" s="1112"/>
      <c r="R19" s="1113"/>
      <c r="S19" s="1113"/>
      <c r="T19" s="1113"/>
      <c r="U19" s="1113"/>
      <c r="V19" s="1113"/>
      <c r="W19" s="1113"/>
      <c r="X19" s="1113"/>
      <c r="Y19" s="1113"/>
      <c r="Z19" s="1113"/>
      <c r="AA19" s="1113"/>
      <c r="AB19" s="1113"/>
      <c r="AC19" s="1113"/>
      <c r="AD19" s="1113"/>
      <c r="AE19" s="1114"/>
      <c r="AF19" s="1106"/>
      <c r="AG19" s="1107"/>
      <c r="AH19" s="1107"/>
      <c r="AI19" s="1107"/>
      <c r="AJ19" s="1108"/>
      <c r="AK19" s="1155"/>
      <c r="AL19" s="1156"/>
      <c r="AM19" s="1156"/>
      <c r="AN19" s="1156"/>
      <c r="AO19" s="1156"/>
      <c r="AP19" s="1156"/>
      <c r="AQ19" s="1156"/>
      <c r="AR19" s="1156"/>
      <c r="AS19" s="1156"/>
      <c r="AT19" s="1156"/>
      <c r="AU19" s="1153"/>
      <c r="AV19" s="1153"/>
      <c r="AW19" s="1153"/>
      <c r="AX19" s="1153"/>
      <c r="AY19" s="1154"/>
      <c r="AZ19" s="232"/>
      <c r="BA19" s="232"/>
      <c r="BB19" s="232"/>
      <c r="BC19" s="232"/>
      <c r="BD19" s="232"/>
      <c r="BE19" s="233"/>
      <c r="BF19" s="233"/>
      <c r="BG19" s="233"/>
      <c r="BH19" s="233"/>
      <c r="BI19" s="233"/>
      <c r="BJ19" s="233"/>
      <c r="BK19" s="233"/>
      <c r="BL19" s="233"/>
      <c r="BM19" s="233"/>
      <c r="BN19" s="233"/>
      <c r="BO19" s="233"/>
      <c r="BP19" s="233"/>
      <c r="BQ19" s="242">
        <v>13</v>
      </c>
      <c r="BR19" s="243"/>
      <c r="BS19" s="1083"/>
      <c r="BT19" s="1084"/>
      <c r="BU19" s="1084"/>
      <c r="BV19" s="1084"/>
      <c r="BW19" s="1084"/>
      <c r="BX19" s="1084"/>
      <c r="BY19" s="1084"/>
      <c r="BZ19" s="1084"/>
      <c r="CA19" s="1084"/>
      <c r="CB19" s="1084"/>
      <c r="CC19" s="1084"/>
      <c r="CD19" s="1084"/>
      <c r="CE19" s="1084"/>
      <c r="CF19" s="1084"/>
      <c r="CG19" s="1085"/>
      <c r="CH19" s="1058"/>
      <c r="CI19" s="1059"/>
      <c r="CJ19" s="1059"/>
      <c r="CK19" s="1059"/>
      <c r="CL19" s="1060"/>
      <c r="CM19" s="1058"/>
      <c r="CN19" s="1059"/>
      <c r="CO19" s="1059"/>
      <c r="CP19" s="1059"/>
      <c r="CQ19" s="1060"/>
      <c r="CR19" s="1058"/>
      <c r="CS19" s="1059"/>
      <c r="CT19" s="1059"/>
      <c r="CU19" s="1059"/>
      <c r="CV19" s="1060"/>
      <c r="CW19" s="1058"/>
      <c r="CX19" s="1059"/>
      <c r="CY19" s="1059"/>
      <c r="CZ19" s="1059"/>
      <c r="DA19" s="1060"/>
      <c r="DB19" s="1058"/>
      <c r="DC19" s="1059"/>
      <c r="DD19" s="1059"/>
      <c r="DE19" s="1059"/>
      <c r="DF19" s="1060"/>
      <c r="DG19" s="1058"/>
      <c r="DH19" s="1059"/>
      <c r="DI19" s="1059"/>
      <c r="DJ19" s="1059"/>
      <c r="DK19" s="1060"/>
      <c r="DL19" s="1058"/>
      <c r="DM19" s="1059"/>
      <c r="DN19" s="1059"/>
      <c r="DO19" s="1059"/>
      <c r="DP19" s="1060"/>
      <c r="DQ19" s="1058"/>
      <c r="DR19" s="1059"/>
      <c r="DS19" s="1059"/>
      <c r="DT19" s="1059"/>
      <c r="DU19" s="1060"/>
      <c r="DV19" s="1061"/>
      <c r="DW19" s="1062"/>
      <c r="DX19" s="1062"/>
      <c r="DY19" s="1062"/>
      <c r="DZ19" s="1063"/>
      <c r="EA19" s="234"/>
    </row>
    <row r="20" spans="1:131" s="235" customFormat="1" ht="26.25" customHeight="1" x14ac:dyDescent="0.2">
      <c r="A20" s="241">
        <v>14</v>
      </c>
      <c r="B20" s="1100"/>
      <c r="C20" s="1101"/>
      <c r="D20" s="1101"/>
      <c r="E20" s="1101"/>
      <c r="F20" s="1101"/>
      <c r="G20" s="1101"/>
      <c r="H20" s="1101"/>
      <c r="I20" s="1101"/>
      <c r="J20" s="1101"/>
      <c r="K20" s="1101"/>
      <c r="L20" s="1101"/>
      <c r="M20" s="1101"/>
      <c r="N20" s="1101"/>
      <c r="O20" s="1101"/>
      <c r="P20" s="1102"/>
      <c r="Q20" s="1112"/>
      <c r="R20" s="1113"/>
      <c r="S20" s="1113"/>
      <c r="T20" s="1113"/>
      <c r="U20" s="1113"/>
      <c r="V20" s="1113"/>
      <c r="W20" s="1113"/>
      <c r="X20" s="1113"/>
      <c r="Y20" s="1113"/>
      <c r="Z20" s="1113"/>
      <c r="AA20" s="1113"/>
      <c r="AB20" s="1113"/>
      <c r="AC20" s="1113"/>
      <c r="AD20" s="1113"/>
      <c r="AE20" s="1114"/>
      <c r="AF20" s="1106"/>
      <c r="AG20" s="1107"/>
      <c r="AH20" s="1107"/>
      <c r="AI20" s="1107"/>
      <c r="AJ20" s="1108"/>
      <c r="AK20" s="1155"/>
      <c r="AL20" s="1156"/>
      <c r="AM20" s="1156"/>
      <c r="AN20" s="1156"/>
      <c r="AO20" s="1156"/>
      <c r="AP20" s="1156"/>
      <c r="AQ20" s="1156"/>
      <c r="AR20" s="1156"/>
      <c r="AS20" s="1156"/>
      <c r="AT20" s="1156"/>
      <c r="AU20" s="1153"/>
      <c r="AV20" s="1153"/>
      <c r="AW20" s="1153"/>
      <c r="AX20" s="1153"/>
      <c r="AY20" s="1154"/>
      <c r="AZ20" s="232"/>
      <c r="BA20" s="232"/>
      <c r="BB20" s="232"/>
      <c r="BC20" s="232"/>
      <c r="BD20" s="232"/>
      <c r="BE20" s="233"/>
      <c r="BF20" s="233"/>
      <c r="BG20" s="233"/>
      <c r="BH20" s="233"/>
      <c r="BI20" s="233"/>
      <c r="BJ20" s="233"/>
      <c r="BK20" s="233"/>
      <c r="BL20" s="233"/>
      <c r="BM20" s="233"/>
      <c r="BN20" s="233"/>
      <c r="BO20" s="233"/>
      <c r="BP20" s="233"/>
      <c r="BQ20" s="242">
        <v>14</v>
      </c>
      <c r="BR20" s="243"/>
      <c r="BS20" s="1083"/>
      <c r="BT20" s="1084"/>
      <c r="BU20" s="1084"/>
      <c r="BV20" s="1084"/>
      <c r="BW20" s="1084"/>
      <c r="BX20" s="1084"/>
      <c r="BY20" s="1084"/>
      <c r="BZ20" s="1084"/>
      <c r="CA20" s="1084"/>
      <c r="CB20" s="1084"/>
      <c r="CC20" s="1084"/>
      <c r="CD20" s="1084"/>
      <c r="CE20" s="1084"/>
      <c r="CF20" s="1084"/>
      <c r="CG20" s="1085"/>
      <c r="CH20" s="1058"/>
      <c r="CI20" s="1059"/>
      <c r="CJ20" s="1059"/>
      <c r="CK20" s="1059"/>
      <c r="CL20" s="1060"/>
      <c r="CM20" s="1058"/>
      <c r="CN20" s="1059"/>
      <c r="CO20" s="1059"/>
      <c r="CP20" s="1059"/>
      <c r="CQ20" s="1060"/>
      <c r="CR20" s="1058"/>
      <c r="CS20" s="1059"/>
      <c r="CT20" s="1059"/>
      <c r="CU20" s="1059"/>
      <c r="CV20" s="1060"/>
      <c r="CW20" s="1058"/>
      <c r="CX20" s="1059"/>
      <c r="CY20" s="1059"/>
      <c r="CZ20" s="1059"/>
      <c r="DA20" s="1060"/>
      <c r="DB20" s="1058"/>
      <c r="DC20" s="1059"/>
      <c r="DD20" s="1059"/>
      <c r="DE20" s="1059"/>
      <c r="DF20" s="1060"/>
      <c r="DG20" s="1058"/>
      <c r="DH20" s="1059"/>
      <c r="DI20" s="1059"/>
      <c r="DJ20" s="1059"/>
      <c r="DK20" s="1060"/>
      <c r="DL20" s="1058"/>
      <c r="DM20" s="1059"/>
      <c r="DN20" s="1059"/>
      <c r="DO20" s="1059"/>
      <c r="DP20" s="1060"/>
      <c r="DQ20" s="1058"/>
      <c r="DR20" s="1059"/>
      <c r="DS20" s="1059"/>
      <c r="DT20" s="1059"/>
      <c r="DU20" s="1060"/>
      <c r="DV20" s="1061"/>
      <c r="DW20" s="1062"/>
      <c r="DX20" s="1062"/>
      <c r="DY20" s="1062"/>
      <c r="DZ20" s="1063"/>
      <c r="EA20" s="234"/>
    </row>
    <row r="21" spans="1:131" s="235" customFormat="1" ht="26.25" customHeight="1" thickBot="1" x14ac:dyDescent="0.25">
      <c r="A21" s="241">
        <v>15</v>
      </c>
      <c r="B21" s="1100"/>
      <c r="C21" s="1101"/>
      <c r="D21" s="1101"/>
      <c r="E21" s="1101"/>
      <c r="F21" s="1101"/>
      <c r="G21" s="1101"/>
      <c r="H21" s="1101"/>
      <c r="I21" s="1101"/>
      <c r="J21" s="1101"/>
      <c r="K21" s="1101"/>
      <c r="L21" s="1101"/>
      <c r="M21" s="1101"/>
      <c r="N21" s="1101"/>
      <c r="O21" s="1101"/>
      <c r="P21" s="1102"/>
      <c r="Q21" s="1112"/>
      <c r="R21" s="1113"/>
      <c r="S21" s="1113"/>
      <c r="T21" s="1113"/>
      <c r="U21" s="1113"/>
      <c r="V21" s="1113"/>
      <c r="W21" s="1113"/>
      <c r="X21" s="1113"/>
      <c r="Y21" s="1113"/>
      <c r="Z21" s="1113"/>
      <c r="AA21" s="1113"/>
      <c r="AB21" s="1113"/>
      <c r="AC21" s="1113"/>
      <c r="AD21" s="1113"/>
      <c r="AE21" s="1114"/>
      <c r="AF21" s="1106"/>
      <c r="AG21" s="1107"/>
      <c r="AH21" s="1107"/>
      <c r="AI21" s="1107"/>
      <c r="AJ21" s="1108"/>
      <c r="AK21" s="1155"/>
      <c r="AL21" s="1156"/>
      <c r="AM21" s="1156"/>
      <c r="AN21" s="1156"/>
      <c r="AO21" s="1156"/>
      <c r="AP21" s="1156"/>
      <c r="AQ21" s="1156"/>
      <c r="AR21" s="1156"/>
      <c r="AS21" s="1156"/>
      <c r="AT21" s="1156"/>
      <c r="AU21" s="1153"/>
      <c r="AV21" s="1153"/>
      <c r="AW21" s="1153"/>
      <c r="AX21" s="1153"/>
      <c r="AY21" s="1154"/>
      <c r="AZ21" s="232"/>
      <c r="BA21" s="232"/>
      <c r="BB21" s="232"/>
      <c r="BC21" s="232"/>
      <c r="BD21" s="232"/>
      <c r="BE21" s="233"/>
      <c r="BF21" s="233"/>
      <c r="BG21" s="233"/>
      <c r="BH21" s="233"/>
      <c r="BI21" s="233"/>
      <c r="BJ21" s="233"/>
      <c r="BK21" s="233"/>
      <c r="BL21" s="233"/>
      <c r="BM21" s="233"/>
      <c r="BN21" s="233"/>
      <c r="BO21" s="233"/>
      <c r="BP21" s="233"/>
      <c r="BQ21" s="242">
        <v>15</v>
      </c>
      <c r="BR21" s="243"/>
      <c r="BS21" s="1083"/>
      <c r="BT21" s="1084"/>
      <c r="BU21" s="1084"/>
      <c r="BV21" s="1084"/>
      <c r="BW21" s="1084"/>
      <c r="BX21" s="1084"/>
      <c r="BY21" s="1084"/>
      <c r="BZ21" s="1084"/>
      <c r="CA21" s="1084"/>
      <c r="CB21" s="1084"/>
      <c r="CC21" s="1084"/>
      <c r="CD21" s="1084"/>
      <c r="CE21" s="1084"/>
      <c r="CF21" s="1084"/>
      <c r="CG21" s="1085"/>
      <c r="CH21" s="1058"/>
      <c r="CI21" s="1059"/>
      <c r="CJ21" s="1059"/>
      <c r="CK21" s="1059"/>
      <c r="CL21" s="1060"/>
      <c r="CM21" s="1058"/>
      <c r="CN21" s="1059"/>
      <c r="CO21" s="1059"/>
      <c r="CP21" s="1059"/>
      <c r="CQ21" s="1060"/>
      <c r="CR21" s="1058"/>
      <c r="CS21" s="1059"/>
      <c r="CT21" s="1059"/>
      <c r="CU21" s="1059"/>
      <c r="CV21" s="1060"/>
      <c r="CW21" s="1058"/>
      <c r="CX21" s="1059"/>
      <c r="CY21" s="1059"/>
      <c r="CZ21" s="1059"/>
      <c r="DA21" s="1060"/>
      <c r="DB21" s="1058"/>
      <c r="DC21" s="1059"/>
      <c r="DD21" s="1059"/>
      <c r="DE21" s="1059"/>
      <c r="DF21" s="1060"/>
      <c r="DG21" s="1058"/>
      <c r="DH21" s="1059"/>
      <c r="DI21" s="1059"/>
      <c r="DJ21" s="1059"/>
      <c r="DK21" s="1060"/>
      <c r="DL21" s="1058"/>
      <c r="DM21" s="1059"/>
      <c r="DN21" s="1059"/>
      <c r="DO21" s="1059"/>
      <c r="DP21" s="1060"/>
      <c r="DQ21" s="1058"/>
      <c r="DR21" s="1059"/>
      <c r="DS21" s="1059"/>
      <c r="DT21" s="1059"/>
      <c r="DU21" s="1060"/>
      <c r="DV21" s="1061"/>
      <c r="DW21" s="1062"/>
      <c r="DX21" s="1062"/>
      <c r="DY21" s="1062"/>
      <c r="DZ21" s="1063"/>
      <c r="EA21" s="234"/>
    </row>
    <row r="22" spans="1:131" s="235" customFormat="1" ht="26.25" customHeight="1" x14ac:dyDescent="0.2">
      <c r="A22" s="241">
        <v>16</v>
      </c>
      <c r="B22" s="1100"/>
      <c r="C22" s="1101"/>
      <c r="D22" s="1101"/>
      <c r="E22" s="1101"/>
      <c r="F22" s="1101"/>
      <c r="G22" s="1101"/>
      <c r="H22" s="1101"/>
      <c r="I22" s="1101"/>
      <c r="J22" s="1101"/>
      <c r="K22" s="1101"/>
      <c r="L22" s="1101"/>
      <c r="M22" s="1101"/>
      <c r="N22" s="1101"/>
      <c r="O22" s="1101"/>
      <c r="P22" s="1102"/>
      <c r="Q22" s="1150"/>
      <c r="R22" s="1151"/>
      <c r="S22" s="1151"/>
      <c r="T22" s="1151"/>
      <c r="U22" s="1151"/>
      <c r="V22" s="1151"/>
      <c r="W22" s="1151"/>
      <c r="X22" s="1151"/>
      <c r="Y22" s="1151"/>
      <c r="Z22" s="1151"/>
      <c r="AA22" s="1151"/>
      <c r="AB22" s="1151"/>
      <c r="AC22" s="1151"/>
      <c r="AD22" s="1151"/>
      <c r="AE22" s="1152"/>
      <c r="AF22" s="1106"/>
      <c r="AG22" s="1107"/>
      <c r="AH22" s="1107"/>
      <c r="AI22" s="1107"/>
      <c r="AJ22" s="1108"/>
      <c r="AK22" s="1146"/>
      <c r="AL22" s="1147"/>
      <c r="AM22" s="1147"/>
      <c r="AN22" s="1147"/>
      <c r="AO22" s="1147"/>
      <c r="AP22" s="1147"/>
      <c r="AQ22" s="1147"/>
      <c r="AR22" s="1147"/>
      <c r="AS22" s="1147"/>
      <c r="AT22" s="1147"/>
      <c r="AU22" s="1148"/>
      <c r="AV22" s="1148"/>
      <c r="AW22" s="1148"/>
      <c r="AX22" s="1148"/>
      <c r="AY22" s="1149"/>
      <c r="AZ22" s="1098" t="s">
        <v>379</v>
      </c>
      <c r="BA22" s="1098"/>
      <c r="BB22" s="1098"/>
      <c r="BC22" s="1098"/>
      <c r="BD22" s="1099"/>
      <c r="BE22" s="233"/>
      <c r="BF22" s="233"/>
      <c r="BG22" s="233"/>
      <c r="BH22" s="233"/>
      <c r="BI22" s="233"/>
      <c r="BJ22" s="233"/>
      <c r="BK22" s="233"/>
      <c r="BL22" s="233"/>
      <c r="BM22" s="233"/>
      <c r="BN22" s="233"/>
      <c r="BO22" s="233"/>
      <c r="BP22" s="233"/>
      <c r="BQ22" s="242">
        <v>16</v>
      </c>
      <c r="BR22" s="243"/>
      <c r="BS22" s="1083"/>
      <c r="BT22" s="1084"/>
      <c r="BU22" s="1084"/>
      <c r="BV22" s="1084"/>
      <c r="BW22" s="1084"/>
      <c r="BX22" s="1084"/>
      <c r="BY22" s="1084"/>
      <c r="BZ22" s="1084"/>
      <c r="CA22" s="1084"/>
      <c r="CB22" s="1084"/>
      <c r="CC22" s="1084"/>
      <c r="CD22" s="1084"/>
      <c r="CE22" s="1084"/>
      <c r="CF22" s="1084"/>
      <c r="CG22" s="1085"/>
      <c r="CH22" s="1058"/>
      <c r="CI22" s="1059"/>
      <c r="CJ22" s="1059"/>
      <c r="CK22" s="1059"/>
      <c r="CL22" s="1060"/>
      <c r="CM22" s="1058"/>
      <c r="CN22" s="1059"/>
      <c r="CO22" s="1059"/>
      <c r="CP22" s="1059"/>
      <c r="CQ22" s="1060"/>
      <c r="CR22" s="1058"/>
      <c r="CS22" s="1059"/>
      <c r="CT22" s="1059"/>
      <c r="CU22" s="1059"/>
      <c r="CV22" s="1060"/>
      <c r="CW22" s="1058"/>
      <c r="CX22" s="1059"/>
      <c r="CY22" s="1059"/>
      <c r="CZ22" s="1059"/>
      <c r="DA22" s="1060"/>
      <c r="DB22" s="1058"/>
      <c r="DC22" s="1059"/>
      <c r="DD22" s="1059"/>
      <c r="DE22" s="1059"/>
      <c r="DF22" s="1060"/>
      <c r="DG22" s="1058"/>
      <c r="DH22" s="1059"/>
      <c r="DI22" s="1059"/>
      <c r="DJ22" s="1059"/>
      <c r="DK22" s="1060"/>
      <c r="DL22" s="1058"/>
      <c r="DM22" s="1059"/>
      <c r="DN22" s="1059"/>
      <c r="DO22" s="1059"/>
      <c r="DP22" s="1060"/>
      <c r="DQ22" s="1058"/>
      <c r="DR22" s="1059"/>
      <c r="DS22" s="1059"/>
      <c r="DT22" s="1059"/>
      <c r="DU22" s="1060"/>
      <c r="DV22" s="1061"/>
      <c r="DW22" s="1062"/>
      <c r="DX22" s="1062"/>
      <c r="DY22" s="1062"/>
      <c r="DZ22" s="1063"/>
      <c r="EA22" s="234"/>
    </row>
    <row r="23" spans="1:131" s="235" customFormat="1" ht="26.25" customHeight="1" thickBot="1" x14ac:dyDescent="0.25">
      <c r="A23" s="244" t="s">
        <v>380</v>
      </c>
      <c r="B23" s="1013" t="s">
        <v>381</v>
      </c>
      <c r="C23" s="1014"/>
      <c r="D23" s="1014"/>
      <c r="E23" s="1014"/>
      <c r="F23" s="1014"/>
      <c r="G23" s="1014"/>
      <c r="H23" s="1014"/>
      <c r="I23" s="1014"/>
      <c r="J23" s="1014"/>
      <c r="K23" s="1014"/>
      <c r="L23" s="1014"/>
      <c r="M23" s="1014"/>
      <c r="N23" s="1014"/>
      <c r="O23" s="1014"/>
      <c r="P23" s="1015"/>
      <c r="Q23" s="1137">
        <v>4172</v>
      </c>
      <c r="R23" s="1138"/>
      <c r="S23" s="1138"/>
      <c r="T23" s="1138"/>
      <c r="U23" s="1138"/>
      <c r="V23" s="1138">
        <v>3908</v>
      </c>
      <c r="W23" s="1138"/>
      <c r="X23" s="1138"/>
      <c r="Y23" s="1138"/>
      <c r="Z23" s="1138"/>
      <c r="AA23" s="1138">
        <v>264</v>
      </c>
      <c r="AB23" s="1138"/>
      <c r="AC23" s="1138"/>
      <c r="AD23" s="1138"/>
      <c r="AE23" s="1139"/>
      <c r="AF23" s="1140">
        <v>263</v>
      </c>
      <c r="AG23" s="1138"/>
      <c r="AH23" s="1138"/>
      <c r="AI23" s="1138"/>
      <c r="AJ23" s="1141"/>
      <c r="AK23" s="1142"/>
      <c r="AL23" s="1143"/>
      <c r="AM23" s="1143"/>
      <c r="AN23" s="1143"/>
      <c r="AO23" s="1143"/>
      <c r="AP23" s="1138">
        <v>3355</v>
      </c>
      <c r="AQ23" s="1138"/>
      <c r="AR23" s="1138"/>
      <c r="AS23" s="1138"/>
      <c r="AT23" s="1138"/>
      <c r="AU23" s="1144"/>
      <c r="AV23" s="1144"/>
      <c r="AW23" s="1144"/>
      <c r="AX23" s="1144"/>
      <c r="AY23" s="1145"/>
      <c r="AZ23" s="1134" t="s">
        <v>382</v>
      </c>
      <c r="BA23" s="1135"/>
      <c r="BB23" s="1135"/>
      <c r="BC23" s="1135"/>
      <c r="BD23" s="1136"/>
      <c r="BE23" s="233"/>
      <c r="BF23" s="233"/>
      <c r="BG23" s="233"/>
      <c r="BH23" s="233"/>
      <c r="BI23" s="233"/>
      <c r="BJ23" s="233"/>
      <c r="BK23" s="233"/>
      <c r="BL23" s="233"/>
      <c r="BM23" s="233"/>
      <c r="BN23" s="233"/>
      <c r="BO23" s="233"/>
      <c r="BP23" s="233"/>
      <c r="BQ23" s="242">
        <v>17</v>
      </c>
      <c r="BR23" s="243"/>
      <c r="BS23" s="1083"/>
      <c r="BT23" s="1084"/>
      <c r="BU23" s="1084"/>
      <c r="BV23" s="1084"/>
      <c r="BW23" s="1084"/>
      <c r="BX23" s="1084"/>
      <c r="BY23" s="1084"/>
      <c r="BZ23" s="1084"/>
      <c r="CA23" s="1084"/>
      <c r="CB23" s="1084"/>
      <c r="CC23" s="1084"/>
      <c r="CD23" s="1084"/>
      <c r="CE23" s="1084"/>
      <c r="CF23" s="1084"/>
      <c r="CG23" s="1085"/>
      <c r="CH23" s="1058"/>
      <c r="CI23" s="1059"/>
      <c r="CJ23" s="1059"/>
      <c r="CK23" s="1059"/>
      <c r="CL23" s="1060"/>
      <c r="CM23" s="1058"/>
      <c r="CN23" s="1059"/>
      <c r="CO23" s="1059"/>
      <c r="CP23" s="1059"/>
      <c r="CQ23" s="1060"/>
      <c r="CR23" s="1058"/>
      <c r="CS23" s="1059"/>
      <c r="CT23" s="1059"/>
      <c r="CU23" s="1059"/>
      <c r="CV23" s="1060"/>
      <c r="CW23" s="1058"/>
      <c r="CX23" s="1059"/>
      <c r="CY23" s="1059"/>
      <c r="CZ23" s="1059"/>
      <c r="DA23" s="1060"/>
      <c r="DB23" s="1058"/>
      <c r="DC23" s="1059"/>
      <c r="DD23" s="1059"/>
      <c r="DE23" s="1059"/>
      <c r="DF23" s="1060"/>
      <c r="DG23" s="1058"/>
      <c r="DH23" s="1059"/>
      <c r="DI23" s="1059"/>
      <c r="DJ23" s="1059"/>
      <c r="DK23" s="1060"/>
      <c r="DL23" s="1058"/>
      <c r="DM23" s="1059"/>
      <c r="DN23" s="1059"/>
      <c r="DO23" s="1059"/>
      <c r="DP23" s="1060"/>
      <c r="DQ23" s="1058"/>
      <c r="DR23" s="1059"/>
      <c r="DS23" s="1059"/>
      <c r="DT23" s="1059"/>
      <c r="DU23" s="1060"/>
      <c r="DV23" s="1061"/>
      <c r="DW23" s="1062"/>
      <c r="DX23" s="1062"/>
      <c r="DY23" s="1062"/>
      <c r="DZ23" s="1063"/>
      <c r="EA23" s="234"/>
    </row>
    <row r="24" spans="1:131" s="235" customFormat="1" ht="26.25" customHeight="1" x14ac:dyDescent="0.2">
      <c r="A24" s="1133" t="s">
        <v>383</v>
      </c>
      <c r="B24" s="1133"/>
      <c r="C24" s="1133"/>
      <c r="D24" s="1133"/>
      <c r="E24" s="1133"/>
      <c r="F24" s="1133"/>
      <c r="G24" s="1133"/>
      <c r="H24" s="1133"/>
      <c r="I24" s="1133"/>
      <c r="J24" s="1133"/>
      <c r="K24" s="1133"/>
      <c r="L24" s="1133"/>
      <c r="M24" s="1133"/>
      <c r="N24" s="1133"/>
      <c r="O24" s="1133"/>
      <c r="P24" s="1133"/>
      <c r="Q24" s="1133"/>
      <c r="R24" s="1133"/>
      <c r="S24" s="1133"/>
      <c r="T24" s="1133"/>
      <c r="U24" s="1133"/>
      <c r="V24" s="1133"/>
      <c r="W24" s="1133"/>
      <c r="X24" s="1133"/>
      <c r="Y24" s="1133"/>
      <c r="Z24" s="1133"/>
      <c r="AA24" s="1133"/>
      <c r="AB24" s="1133"/>
      <c r="AC24" s="1133"/>
      <c r="AD24" s="1133"/>
      <c r="AE24" s="1133"/>
      <c r="AF24" s="1133"/>
      <c r="AG24" s="1133"/>
      <c r="AH24" s="1133"/>
      <c r="AI24" s="1133"/>
      <c r="AJ24" s="1133"/>
      <c r="AK24" s="1133"/>
      <c r="AL24" s="1133"/>
      <c r="AM24" s="1133"/>
      <c r="AN24" s="1133"/>
      <c r="AO24" s="1133"/>
      <c r="AP24" s="1133"/>
      <c r="AQ24" s="1133"/>
      <c r="AR24" s="1133"/>
      <c r="AS24" s="1133"/>
      <c r="AT24" s="1133"/>
      <c r="AU24" s="1133"/>
      <c r="AV24" s="1133"/>
      <c r="AW24" s="1133"/>
      <c r="AX24" s="1133"/>
      <c r="AY24" s="1133"/>
      <c r="AZ24" s="232"/>
      <c r="BA24" s="232"/>
      <c r="BB24" s="232"/>
      <c r="BC24" s="232"/>
      <c r="BD24" s="232"/>
      <c r="BE24" s="233"/>
      <c r="BF24" s="233"/>
      <c r="BG24" s="233"/>
      <c r="BH24" s="233"/>
      <c r="BI24" s="233"/>
      <c r="BJ24" s="233"/>
      <c r="BK24" s="233"/>
      <c r="BL24" s="233"/>
      <c r="BM24" s="233"/>
      <c r="BN24" s="233"/>
      <c r="BO24" s="233"/>
      <c r="BP24" s="233"/>
      <c r="BQ24" s="242">
        <v>18</v>
      </c>
      <c r="BR24" s="243"/>
      <c r="BS24" s="1083"/>
      <c r="BT24" s="1084"/>
      <c r="BU24" s="1084"/>
      <c r="BV24" s="1084"/>
      <c r="BW24" s="1084"/>
      <c r="BX24" s="1084"/>
      <c r="BY24" s="1084"/>
      <c r="BZ24" s="1084"/>
      <c r="CA24" s="1084"/>
      <c r="CB24" s="1084"/>
      <c r="CC24" s="1084"/>
      <c r="CD24" s="1084"/>
      <c r="CE24" s="1084"/>
      <c r="CF24" s="1084"/>
      <c r="CG24" s="1085"/>
      <c r="CH24" s="1058"/>
      <c r="CI24" s="1059"/>
      <c r="CJ24" s="1059"/>
      <c r="CK24" s="1059"/>
      <c r="CL24" s="1060"/>
      <c r="CM24" s="1058"/>
      <c r="CN24" s="1059"/>
      <c r="CO24" s="1059"/>
      <c r="CP24" s="1059"/>
      <c r="CQ24" s="1060"/>
      <c r="CR24" s="1058"/>
      <c r="CS24" s="1059"/>
      <c r="CT24" s="1059"/>
      <c r="CU24" s="1059"/>
      <c r="CV24" s="1060"/>
      <c r="CW24" s="1058"/>
      <c r="CX24" s="1059"/>
      <c r="CY24" s="1059"/>
      <c r="CZ24" s="1059"/>
      <c r="DA24" s="1060"/>
      <c r="DB24" s="1058"/>
      <c r="DC24" s="1059"/>
      <c r="DD24" s="1059"/>
      <c r="DE24" s="1059"/>
      <c r="DF24" s="1060"/>
      <c r="DG24" s="1058"/>
      <c r="DH24" s="1059"/>
      <c r="DI24" s="1059"/>
      <c r="DJ24" s="1059"/>
      <c r="DK24" s="1060"/>
      <c r="DL24" s="1058"/>
      <c r="DM24" s="1059"/>
      <c r="DN24" s="1059"/>
      <c r="DO24" s="1059"/>
      <c r="DP24" s="1060"/>
      <c r="DQ24" s="1058"/>
      <c r="DR24" s="1059"/>
      <c r="DS24" s="1059"/>
      <c r="DT24" s="1059"/>
      <c r="DU24" s="1060"/>
      <c r="DV24" s="1061"/>
      <c r="DW24" s="1062"/>
      <c r="DX24" s="1062"/>
      <c r="DY24" s="1062"/>
      <c r="DZ24" s="1063"/>
      <c r="EA24" s="234"/>
    </row>
    <row r="25" spans="1:131" s="227" customFormat="1" ht="26.25" customHeight="1" thickBot="1" x14ac:dyDescent="0.25">
      <c r="A25" s="1132" t="s">
        <v>384</v>
      </c>
      <c r="B25" s="1132"/>
      <c r="C25" s="1132"/>
      <c r="D25" s="1132"/>
      <c r="E25" s="1132"/>
      <c r="F25" s="1132"/>
      <c r="G25" s="1132"/>
      <c r="H25" s="1132"/>
      <c r="I25" s="1132"/>
      <c r="J25" s="1132"/>
      <c r="K25" s="1132"/>
      <c r="L25" s="1132"/>
      <c r="M25" s="1132"/>
      <c r="N25" s="1132"/>
      <c r="O25" s="1132"/>
      <c r="P25" s="1132"/>
      <c r="Q25" s="1132"/>
      <c r="R25" s="1132"/>
      <c r="S25" s="1132"/>
      <c r="T25" s="1132"/>
      <c r="U25" s="1132"/>
      <c r="V25" s="1132"/>
      <c r="W25" s="1132"/>
      <c r="X25" s="1132"/>
      <c r="Y25" s="1132"/>
      <c r="Z25" s="1132"/>
      <c r="AA25" s="1132"/>
      <c r="AB25" s="1132"/>
      <c r="AC25" s="1132"/>
      <c r="AD25" s="1132"/>
      <c r="AE25" s="1132"/>
      <c r="AF25" s="1132"/>
      <c r="AG25" s="1132"/>
      <c r="AH25" s="1132"/>
      <c r="AI25" s="1132"/>
      <c r="AJ25" s="1132"/>
      <c r="AK25" s="1132"/>
      <c r="AL25" s="1132"/>
      <c r="AM25" s="1132"/>
      <c r="AN25" s="1132"/>
      <c r="AO25" s="1132"/>
      <c r="AP25" s="1132"/>
      <c r="AQ25" s="1132"/>
      <c r="AR25" s="1132"/>
      <c r="AS25" s="1132"/>
      <c r="AT25" s="1132"/>
      <c r="AU25" s="1132"/>
      <c r="AV25" s="1132"/>
      <c r="AW25" s="1132"/>
      <c r="AX25" s="1132"/>
      <c r="AY25" s="1132"/>
      <c r="AZ25" s="1132"/>
      <c r="BA25" s="1132"/>
      <c r="BB25" s="1132"/>
      <c r="BC25" s="1132"/>
      <c r="BD25" s="1132"/>
      <c r="BE25" s="1132"/>
      <c r="BF25" s="1132"/>
      <c r="BG25" s="1132"/>
      <c r="BH25" s="1132"/>
      <c r="BI25" s="1132"/>
      <c r="BJ25" s="232"/>
      <c r="BK25" s="232"/>
      <c r="BL25" s="232"/>
      <c r="BM25" s="232"/>
      <c r="BN25" s="232"/>
      <c r="BO25" s="245"/>
      <c r="BP25" s="245"/>
      <c r="BQ25" s="242">
        <v>19</v>
      </c>
      <c r="BR25" s="243"/>
      <c r="BS25" s="1083"/>
      <c r="BT25" s="1084"/>
      <c r="BU25" s="1084"/>
      <c r="BV25" s="1084"/>
      <c r="BW25" s="1084"/>
      <c r="BX25" s="1084"/>
      <c r="BY25" s="1084"/>
      <c r="BZ25" s="1084"/>
      <c r="CA25" s="1084"/>
      <c r="CB25" s="1084"/>
      <c r="CC25" s="1084"/>
      <c r="CD25" s="1084"/>
      <c r="CE25" s="1084"/>
      <c r="CF25" s="1084"/>
      <c r="CG25" s="1085"/>
      <c r="CH25" s="1058"/>
      <c r="CI25" s="1059"/>
      <c r="CJ25" s="1059"/>
      <c r="CK25" s="1059"/>
      <c r="CL25" s="1060"/>
      <c r="CM25" s="1058"/>
      <c r="CN25" s="1059"/>
      <c r="CO25" s="1059"/>
      <c r="CP25" s="1059"/>
      <c r="CQ25" s="1060"/>
      <c r="CR25" s="1058"/>
      <c r="CS25" s="1059"/>
      <c r="CT25" s="1059"/>
      <c r="CU25" s="1059"/>
      <c r="CV25" s="1060"/>
      <c r="CW25" s="1058"/>
      <c r="CX25" s="1059"/>
      <c r="CY25" s="1059"/>
      <c r="CZ25" s="1059"/>
      <c r="DA25" s="1060"/>
      <c r="DB25" s="1058"/>
      <c r="DC25" s="1059"/>
      <c r="DD25" s="1059"/>
      <c r="DE25" s="1059"/>
      <c r="DF25" s="1060"/>
      <c r="DG25" s="1058"/>
      <c r="DH25" s="1059"/>
      <c r="DI25" s="1059"/>
      <c r="DJ25" s="1059"/>
      <c r="DK25" s="1060"/>
      <c r="DL25" s="1058"/>
      <c r="DM25" s="1059"/>
      <c r="DN25" s="1059"/>
      <c r="DO25" s="1059"/>
      <c r="DP25" s="1060"/>
      <c r="DQ25" s="1058"/>
      <c r="DR25" s="1059"/>
      <c r="DS25" s="1059"/>
      <c r="DT25" s="1059"/>
      <c r="DU25" s="1060"/>
      <c r="DV25" s="1061"/>
      <c r="DW25" s="1062"/>
      <c r="DX25" s="1062"/>
      <c r="DY25" s="1062"/>
      <c r="DZ25" s="1063"/>
      <c r="EA25" s="226"/>
    </row>
    <row r="26" spans="1:131" s="227" customFormat="1" ht="26.25" customHeight="1" x14ac:dyDescent="0.2">
      <c r="A26" s="1064" t="s">
        <v>361</v>
      </c>
      <c r="B26" s="1065"/>
      <c r="C26" s="1065"/>
      <c r="D26" s="1065"/>
      <c r="E26" s="1065"/>
      <c r="F26" s="1065"/>
      <c r="G26" s="1065"/>
      <c r="H26" s="1065"/>
      <c r="I26" s="1065"/>
      <c r="J26" s="1065"/>
      <c r="K26" s="1065"/>
      <c r="L26" s="1065"/>
      <c r="M26" s="1065"/>
      <c r="N26" s="1065"/>
      <c r="O26" s="1065"/>
      <c r="P26" s="1066"/>
      <c r="Q26" s="1070" t="s">
        <v>385</v>
      </c>
      <c r="R26" s="1071"/>
      <c r="S26" s="1071"/>
      <c r="T26" s="1071"/>
      <c r="U26" s="1072"/>
      <c r="V26" s="1070" t="s">
        <v>386</v>
      </c>
      <c r="W26" s="1071"/>
      <c r="X26" s="1071"/>
      <c r="Y26" s="1071"/>
      <c r="Z26" s="1072"/>
      <c r="AA26" s="1070" t="s">
        <v>387</v>
      </c>
      <c r="AB26" s="1071"/>
      <c r="AC26" s="1071"/>
      <c r="AD26" s="1071"/>
      <c r="AE26" s="1071"/>
      <c r="AF26" s="1128" t="s">
        <v>388</v>
      </c>
      <c r="AG26" s="1077"/>
      <c r="AH26" s="1077"/>
      <c r="AI26" s="1077"/>
      <c r="AJ26" s="1129"/>
      <c r="AK26" s="1071" t="s">
        <v>389</v>
      </c>
      <c r="AL26" s="1071"/>
      <c r="AM26" s="1071"/>
      <c r="AN26" s="1071"/>
      <c r="AO26" s="1072"/>
      <c r="AP26" s="1070" t="s">
        <v>390</v>
      </c>
      <c r="AQ26" s="1071"/>
      <c r="AR26" s="1071"/>
      <c r="AS26" s="1071"/>
      <c r="AT26" s="1072"/>
      <c r="AU26" s="1070" t="s">
        <v>391</v>
      </c>
      <c r="AV26" s="1071"/>
      <c r="AW26" s="1071"/>
      <c r="AX26" s="1071"/>
      <c r="AY26" s="1072"/>
      <c r="AZ26" s="1070" t="s">
        <v>392</v>
      </c>
      <c r="BA26" s="1071"/>
      <c r="BB26" s="1071"/>
      <c r="BC26" s="1071"/>
      <c r="BD26" s="1072"/>
      <c r="BE26" s="1070" t="s">
        <v>368</v>
      </c>
      <c r="BF26" s="1071"/>
      <c r="BG26" s="1071"/>
      <c r="BH26" s="1071"/>
      <c r="BI26" s="1086"/>
      <c r="BJ26" s="232"/>
      <c r="BK26" s="232"/>
      <c r="BL26" s="232"/>
      <c r="BM26" s="232"/>
      <c r="BN26" s="232"/>
      <c r="BO26" s="245"/>
      <c r="BP26" s="245"/>
      <c r="BQ26" s="242">
        <v>20</v>
      </c>
      <c r="BR26" s="243"/>
      <c r="BS26" s="1083"/>
      <c r="BT26" s="1084"/>
      <c r="BU26" s="1084"/>
      <c r="BV26" s="1084"/>
      <c r="BW26" s="1084"/>
      <c r="BX26" s="1084"/>
      <c r="BY26" s="1084"/>
      <c r="BZ26" s="1084"/>
      <c r="CA26" s="1084"/>
      <c r="CB26" s="1084"/>
      <c r="CC26" s="1084"/>
      <c r="CD26" s="1084"/>
      <c r="CE26" s="1084"/>
      <c r="CF26" s="1084"/>
      <c r="CG26" s="1085"/>
      <c r="CH26" s="1058"/>
      <c r="CI26" s="1059"/>
      <c r="CJ26" s="1059"/>
      <c r="CK26" s="1059"/>
      <c r="CL26" s="1060"/>
      <c r="CM26" s="1058"/>
      <c r="CN26" s="1059"/>
      <c r="CO26" s="1059"/>
      <c r="CP26" s="1059"/>
      <c r="CQ26" s="1060"/>
      <c r="CR26" s="1058"/>
      <c r="CS26" s="1059"/>
      <c r="CT26" s="1059"/>
      <c r="CU26" s="1059"/>
      <c r="CV26" s="1060"/>
      <c r="CW26" s="1058"/>
      <c r="CX26" s="1059"/>
      <c r="CY26" s="1059"/>
      <c r="CZ26" s="1059"/>
      <c r="DA26" s="1060"/>
      <c r="DB26" s="1058"/>
      <c r="DC26" s="1059"/>
      <c r="DD26" s="1059"/>
      <c r="DE26" s="1059"/>
      <c r="DF26" s="1060"/>
      <c r="DG26" s="1058"/>
      <c r="DH26" s="1059"/>
      <c r="DI26" s="1059"/>
      <c r="DJ26" s="1059"/>
      <c r="DK26" s="1060"/>
      <c r="DL26" s="1058"/>
      <c r="DM26" s="1059"/>
      <c r="DN26" s="1059"/>
      <c r="DO26" s="1059"/>
      <c r="DP26" s="1060"/>
      <c r="DQ26" s="1058"/>
      <c r="DR26" s="1059"/>
      <c r="DS26" s="1059"/>
      <c r="DT26" s="1059"/>
      <c r="DU26" s="1060"/>
      <c r="DV26" s="1061"/>
      <c r="DW26" s="1062"/>
      <c r="DX26" s="1062"/>
      <c r="DY26" s="1062"/>
      <c r="DZ26" s="1063"/>
      <c r="EA26" s="226"/>
    </row>
    <row r="27" spans="1:131" s="227" customFormat="1" ht="26.25" customHeight="1" thickBot="1" x14ac:dyDescent="0.25">
      <c r="A27" s="1067"/>
      <c r="B27" s="1068"/>
      <c r="C27" s="1068"/>
      <c r="D27" s="1068"/>
      <c r="E27" s="1068"/>
      <c r="F27" s="1068"/>
      <c r="G27" s="1068"/>
      <c r="H27" s="1068"/>
      <c r="I27" s="1068"/>
      <c r="J27" s="1068"/>
      <c r="K27" s="1068"/>
      <c r="L27" s="1068"/>
      <c r="M27" s="1068"/>
      <c r="N27" s="1068"/>
      <c r="O27" s="1068"/>
      <c r="P27" s="1069"/>
      <c r="Q27" s="1073"/>
      <c r="R27" s="1074"/>
      <c r="S27" s="1074"/>
      <c r="T27" s="1074"/>
      <c r="U27" s="1075"/>
      <c r="V27" s="1073"/>
      <c r="W27" s="1074"/>
      <c r="X27" s="1074"/>
      <c r="Y27" s="1074"/>
      <c r="Z27" s="1075"/>
      <c r="AA27" s="1073"/>
      <c r="AB27" s="1074"/>
      <c r="AC27" s="1074"/>
      <c r="AD27" s="1074"/>
      <c r="AE27" s="1074"/>
      <c r="AF27" s="1130"/>
      <c r="AG27" s="1080"/>
      <c r="AH27" s="1080"/>
      <c r="AI27" s="1080"/>
      <c r="AJ27" s="1131"/>
      <c r="AK27" s="1074"/>
      <c r="AL27" s="1074"/>
      <c r="AM27" s="1074"/>
      <c r="AN27" s="1074"/>
      <c r="AO27" s="1075"/>
      <c r="AP27" s="1073"/>
      <c r="AQ27" s="1074"/>
      <c r="AR27" s="1074"/>
      <c r="AS27" s="1074"/>
      <c r="AT27" s="1075"/>
      <c r="AU27" s="1073"/>
      <c r="AV27" s="1074"/>
      <c r="AW27" s="1074"/>
      <c r="AX27" s="1074"/>
      <c r="AY27" s="1075"/>
      <c r="AZ27" s="1073"/>
      <c r="BA27" s="1074"/>
      <c r="BB27" s="1074"/>
      <c r="BC27" s="1074"/>
      <c r="BD27" s="1075"/>
      <c r="BE27" s="1073"/>
      <c r="BF27" s="1074"/>
      <c r="BG27" s="1074"/>
      <c r="BH27" s="1074"/>
      <c r="BI27" s="1087"/>
      <c r="BJ27" s="232"/>
      <c r="BK27" s="232"/>
      <c r="BL27" s="232"/>
      <c r="BM27" s="232"/>
      <c r="BN27" s="232"/>
      <c r="BO27" s="245"/>
      <c r="BP27" s="245"/>
      <c r="BQ27" s="242">
        <v>21</v>
      </c>
      <c r="BR27" s="243"/>
      <c r="BS27" s="1083"/>
      <c r="BT27" s="1084"/>
      <c r="BU27" s="1084"/>
      <c r="BV27" s="1084"/>
      <c r="BW27" s="1084"/>
      <c r="BX27" s="1084"/>
      <c r="BY27" s="1084"/>
      <c r="BZ27" s="1084"/>
      <c r="CA27" s="1084"/>
      <c r="CB27" s="1084"/>
      <c r="CC27" s="1084"/>
      <c r="CD27" s="1084"/>
      <c r="CE27" s="1084"/>
      <c r="CF27" s="1084"/>
      <c r="CG27" s="1085"/>
      <c r="CH27" s="1058"/>
      <c r="CI27" s="1059"/>
      <c r="CJ27" s="1059"/>
      <c r="CK27" s="1059"/>
      <c r="CL27" s="1060"/>
      <c r="CM27" s="1058"/>
      <c r="CN27" s="1059"/>
      <c r="CO27" s="1059"/>
      <c r="CP27" s="1059"/>
      <c r="CQ27" s="1060"/>
      <c r="CR27" s="1058"/>
      <c r="CS27" s="1059"/>
      <c r="CT27" s="1059"/>
      <c r="CU27" s="1059"/>
      <c r="CV27" s="1060"/>
      <c r="CW27" s="1058"/>
      <c r="CX27" s="1059"/>
      <c r="CY27" s="1059"/>
      <c r="CZ27" s="1059"/>
      <c r="DA27" s="1060"/>
      <c r="DB27" s="1058"/>
      <c r="DC27" s="1059"/>
      <c r="DD27" s="1059"/>
      <c r="DE27" s="1059"/>
      <c r="DF27" s="1060"/>
      <c r="DG27" s="1058"/>
      <c r="DH27" s="1059"/>
      <c r="DI27" s="1059"/>
      <c r="DJ27" s="1059"/>
      <c r="DK27" s="1060"/>
      <c r="DL27" s="1058"/>
      <c r="DM27" s="1059"/>
      <c r="DN27" s="1059"/>
      <c r="DO27" s="1059"/>
      <c r="DP27" s="1060"/>
      <c r="DQ27" s="1058"/>
      <c r="DR27" s="1059"/>
      <c r="DS27" s="1059"/>
      <c r="DT27" s="1059"/>
      <c r="DU27" s="1060"/>
      <c r="DV27" s="1061"/>
      <c r="DW27" s="1062"/>
      <c r="DX27" s="1062"/>
      <c r="DY27" s="1062"/>
      <c r="DZ27" s="1063"/>
      <c r="EA27" s="226"/>
    </row>
    <row r="28" spans="1:131" s="227" customFormat="1" ht="26.25" customHeight="1" thickTop="1" x14ac:dyDescent="0.2">
      <c r="A28" s="246">
        <v>1</v>
      </c>
      <c r="B28" s="1119" t="s">
        <v>393</v>
      </c>
      <c r="C28" s="1120"/>
      <c r="D28" s="1120"/>
      <c r="E28" s="1120"/>
      <c r="F28" s="1120"/>
      <c r="G28" s="1120"/>
      <c r="H28" s="1120"/>
      <c r="I28" s="1120"/>
      <c r="J28" s="1120"/>
      <c r="K28" s="1120"/>
      <c r="L28" s="1120"/>
      <c r="M28" s="1120"/>
      <c r="N28" s="1120"/>
      <c r="O28" s="1120"/>
      <c r="P28" s="1121"/>
      <c r="Q28" s="1122">
        <v>88</v>
      </c>
      <c r="R28" s="1123"/>
      <c r="S28" s="1123"/>
      <c r="T28" s="1123"/>
      <c r="U28" s="1123"/>
      <c r="V28" s="1123">
        <v>88</v>
      </c>
      <c r="W28" s="1123"/>
      <c r="X28" s="1123"/>
      <c r="Y28" s="1123"/>
      <c r="Z28" s="1123"/>
      <c r="AA28" s="1123">
        <v>0</v>
      </c>
      <c r="AB28" s="1123"/>
      <c r="AC28" s="1123"/>
      <c r="AD28" s="1123"/>
      <c r="AE28" s="1124"/>
      <c r="AF28" s="1125">
        <v>0</v>
      </c>
      <c r="AG28" s="1123"/>
      <c r="AH28" s="1123"/>
      <c r="AI28" s="1123"/>
      <c r="AJ28" s="1126"/>
      <c r="AK28" s="1127">
        <v>88</v>
      </c>
      <c r="AL28" s="1115"/>
      <c r="AM28" s="1115"/>
      <c r="AN28" s="1115"/>
      <c r="AO28" s="1115"/>
      <c r="AP28" s="1115" t="s">
        <v>561</v>
      </c>
      <c r="AQ28" s="1115"/>
      <c r="AR28" s="1115"/>
      <c r="AS28" s="1115"/>
      <c r="AT28" s="1115"/>
      <c r="AU28" s="1115" t="s">
        <v>561</v>
      </c>
      <c r="AV28" s="1115"/>
      <c r="AW28" s="1115"/>
      <c r="AX28" s="1115"/>
      <c r="AY28" s="1115"/>
      <c r="AZ28" s="1116" t="s">
        <v>561</v>
      </c>
      <c r="BA28" s="1116"/>
      <c r="BB28" s="1116"/>
      <c r="BC28" s="1116"/>
      <c r="BD28" s="1116"/>
      <c r="BE28" s="1117"/>
      <c r="BF28" s="1117"/>
      <c r="BG28" s="1117"/>
      <c r="BH28" s="1117"/>
      <c r="BI28" s="1118"/>
      <c r="BJ28" s="232"/>
      <c r="BK28" s="232"/>
      <c r="BL28" s="232"/>
      <c r="BM28" s="232"/>
      <c r="BN28" s="232"/>
      <c r="BO28" s="245"/>
      <c r="BP28" s="245"/>
      <c r="BQ28" s="242">
        <v>22</v>
      </c>
      <c r="BR28" s="243"/>
      <c r="BS28" s="1083"/>
      <c r="BT28" s="1084"/>
      <c r="BU28" s="1084"/>
      <c r="BV28" s="1084"/>
      <c r="BW28" s="1084"/>
      <c r="BX28" s="1084"/>
      <c r="BY28" s="1084"/>
      <c r="BZ28" s="1084"/>
      <c r="CA28" s="1084"/>
      <c r="CB28" s="1084"/>
      <c r="CC28" s="1084"/>
      <c r="CD28" s="1084"/>
      <c r="CE28" s="1084"/>
      <c r="CF28" s="1084"/>
      <c r="CG28" s="1085"/>
      <c r="CH28" s="1058"/>
      <c r="CI28" s="1059"/>
      <c r="CJ28" s="1059"/>
      <c r="CK28" s="1059"/>
      <c r="CL28" s="1060"/>
      <c r="CM28" s="1058"/>
      <c r="CN28" s="1059"/>
      <c r="CO28" s="1059"/>
      <c r="CP28" s="1059"/>
      <c r="CQ28" s="1060"/>
      <c r="CR28" s="1058"/>
      <c r="CS28" s="1059"/>
      <c r="CT28" s="1059"/>
      <c r="CU28" s="1059"/>
      <c r="CV28" s="1060"/>
      <c r="CW28" s="1058"/>
      <c r="CX28" s="1059"/>
      <c r="CY28" s="1059"/>
      <c r="CZ28" s="1059"/>
      <c r="DA28" s="1060"/>
      <c r="DB28" s="1058"/>
      <c r="DC28" s="1059"/>
      <c r="DD28" s="1059"/>
      <c r="DE28" s="1059"/>
      <c r="DF28" s="1060"/>
      <c r="DG28" s="1058"/>
      <c r="DH28" s="1059"/>
      <c r="DI28" s="1059"/>
      <c r="DJ28" s="1059"/>
      <c r="DK28" s="1060"/>
      <c r="DL28" s="1058"/>
      <c r="DM28" s="1059"/>
      <c r="DN28" s="1059"/>
      <c r="DO28" s="1059"/>
      <c r="DP28" s="1060"/>
      <c r="DQ28" s="1058"/>
      <c r="DR28" s="1059"/>
      <c r="DS28" s="1059"/>
      <c r="DT28" s="1059"/>
      <c r="DU28" s="1060"/>
      <c r="DV28" s="1061"/>
      <c r="DW28" s="1062"/>
      <c r="DX28" s="1062"/>
      <c r="DY28" s="1062"/>
      <c r="DZ28" s="1063"/>
      <c r="EA28" s="226"/>
    </row>
    <row r="29" spans="1:131" s="227" customFormat="1" ht="26.25" customHeight="1" x14ac:dyDescent="0.2">
      <c r="A29" s="246">
        <v>2</v>
      </c>
      <c r="B29" s="1100" t="s">
        <v>394</v>
      </c>
      <c r="C29" s="1101"/>
      <c r="D29" s="1101"/>
      <c r="E29" s="1101"/>
      <c r="F29" s="1101"/>
      <c r="G29" s="1101"/>
      <c r="H29" s="1101"/>
      <c r="I29" s="1101"/>
      <c r="J29" s="1101"/>
      <c r="K29" s="1101"/>
      <c r="L29" s="1101"/>
      <c r="M29" s="1101"/>
      <c r="N29" s="1101"/>
      <c r="O29" s="1101"/>
      <c r="P29" s="1102"/>
      <c r="Q29" s="1112">
        <v>591</v>
      </c>
      <c r="R29" s="1113"/>
      <c r="S29" s="1113"/>
      <c r="T29" s="1113"/>
      <c r="U29" s="1113"/>
      <c r="V29" s="1113">
        <v>538</v>
      </c>
      <c r="W29" s="1113"/>
      <c r="X29" s="1113"/>
      <c r="Y29" s="1113"/>
      <c r="Z29" s="1113"/>
      <c r="AA29" s="1113">
        <v>53</v>
      </c>
      <c r="AB29" s="1113"/>
      <c r="AC29" s="1113"/>
      <c r="AD29" s="1113"/>
      <c r="AE29" s="1114"/>
      <c r="AF29" s="1106">
        <v>53</v>
      </c>
      <c r="AG29" s="1107"/>
      <c r="AH29" s="1107"/>
      <c r="AI29" s="1107"/>
      <c r="AJ29" s="1108"/>
      <c r="AK29" s="1049">
        <v>93</v>
      </c>
      <c r="AL29" s="1040"/>
      <c r="AM29" s="1040"/>
      <c r="AN29" s="1040"/>
      <c r="AO29" s="1040"/>
      <c r="AP29" s="1040" t="s">
        <v>562</v>
      </c>
      <c r="AQ29" s="1040"/>
      <c r="AR29" s="1040"/>
      <c r="AS29" s="1040"/>
      <c r="AT29" s="1040"/>
      <c r="AU29" s="1040" t="s">
        <v>563</v>
      </c>
      <c r="AV29" s="1040"/>
      <c r="AW29" s="1040"/>
      <c r="AX29" s="1040"/>
      <c r="AY29" s="1040"/>
      <c r="AZ29" s="1111" t="s">
        <v>563</v>
      </c>
      <c r="BA29" s="1111"/>
      <c r="BB29" s="1111"/>
      <c r="BC29" s="1111"/>
      <c r="BD29" s="1111"/>
      <c r="BE29" s="1095"/>
      <c r="BF29" s="1095"/>
      <c r="BG29" s="1095"/>
      <c r="BH29" s="1095"/>
      <c r="BI29" s="1096"/>
      <c r="BJ29" s="232"/>
      <c r="BK29" s="232"/>
      <c r="BL29" s="232"/>
      <c r="BM29" s="232"/>
      <c r="BN29" s="232"/>
      <c r="BO29" s="245"/>
      <c r="BP29" s="245"/>
      <c r="BQ29" s="242">
        <v>23</v>
      </c>
      <c r="BR29" s="243"/>
      <c r="BS29" s="1083"/>
      <c r="BT29" s="1084"/>
      <c r="BU29" s="1084"/>
      <c r="BV29" s="1084"/>
      <c r="BW29" s="1084"/>
      <c r="BX29" s="1084"/>
      <c r="BY29" s="1084"/>
      <c r="BZ29" s="1084"/>
      <c r="CA29" s="1084"/>
      <c r="CB29" s="1084"/>
      <c r="CC29" s="1084"/>
      <c r="CD29" s="1084"/>
      <c r="CE29" s="1084"/>
      <c r="CF29" s="1084"/>
      <c r="CG29" s="1085"/>
      <c r="CH29" s="1058"/>
      <c r="CI29" s="1059"/>
      <c r="CJ29" s="1059"/>
      <c r="CK29" s="1059"/>
      <c r="CL29" s="1060"/>
      <c r="CM29" s="1058"/>
      <c r="CN29" s="1059"/>
      <c r="CO29" s="1059"/>
      <c r="CP29" s="1059"/>
      <c r="CQ29" s="1060"/>
      <c r="CR29" s="1058"/>
      <c r="CS29" s="1059"/>
      <c r="CT29" s="1059"/>
      <c r="CU29" s="1059"/>
      <c r="CV29" s="1060"/>
      <c r="CW29" s="1058"/>
      <c r="CX29" s="1059"/>
      <c r="CY29" s="1059"/>
      <c r="CZ29" s="1059"/>
      <c r="DA29" s="1060"/>
      <c r="DB29" s="1058"/>
      <c r="DC29" s="1059"/>
      <c r="DD29" s="1059"/>
      <c r="DE29" s="1059"/>
      <c r="DF29" s="1060"/>
      <c r="DG29" s="1058"/>
      <c r="DH29" s="1059"/>
      <c r="DI29" s="1059"/>
      <c r="DJ29" s="1059"/>
      <c r="DK29" s="1060"/>
      <c r="DL29" s="1058"/>
      <c r="DM29" s="1059"/>
      <c r="DN29" s="1059"/>
      <c r="DO29" s="1059"/>
      <c r="DP29" s="1060"/>
      <c r="DQ29" s="1058"/>
      <c r="DR29" s="1059"/>
      <c r="DS29" s="1059"/>
      <c r="DT29" s="1059"/>
      <c r="DU29" s="1060"/>
      <c r="DV29" s="1061"/>
      <c r="DW29" s="1062"/>
      <c r="DX29" s="1062"/>
      <c r="DY29" s="1062"/>
      <c r="DZ29" s="1063"/>
      <c r="EA29" s="226"/>
    </row>
    <row r="30" spans="1:131" s="227" customFormat="1" ht="26.25" customHeight="1" x14ac:dyDescent="0.2">
      <c r="A30" s="246">
        <v>3</v>
      </c>
      <c r="B30" s="1100" t="s">
        <v>395</v>
      </c>
      <c r="C30" s="1101"/>
      <c r="D30" s="1101"/>
      <c r="E30" s="1101"/>
      <c r="F30" s="1101"/>
      <c r="G30" s="1101"/>
      <c r="H30" s="1101"/>
      <c r="I30" s="1101"/>
      <c r="J30" s="1101"/>
      <c r="K30" s="1101"/>
      <c r="L30" s="1101"/>
      <c r="M30" s="1101"/>
      <c r="N30" s="1101"/>
      <c r="O30" s="1101"/>
      <c r="P30" s="1102"/>
      <c r="Q30" s="1112">
        <v>56</v>
      </c>
      <c r="R30" s="1113"/>
      <c r="S30" s="1113"/>
      <c r="T30" s="1113"/>
      <c r="U30" s="1113"/>
      <c r="V30" s="1113">
        <v>56</v>
      </c>
      <c r="W30" s="1113"/>
      <c r="X30" s="1113"/>
      <c r="Y30" s="1113"/>
      <c r="Z30" s="1113"/>
      <c r="AA30" s="1113">
        <v>1</v>
      </c>
      <c r="AB30" s="1113"/>
      <c r="AC30" s="1113"/>
      <c r="AD30" s="1113"/>
      <c r="AE30" s="1114"/>
      <c r="AF30" s="1106">
        <v>1</v>
      </c>
      <c r="AG30" s="1107"/>
      <c r="AH30" s="1107"/>
      <c r="AI30" s="1107"/>
      <c r="AJ30" s="1108"/>
      <c r="AK30" s="1049">
        <v>75</v>
      </c>
      <c r="AL30" s="1040"/>
      <c r="AM30" s="1040"/>
      <c r="AN30" s="1040"/>
      <c r="AO30" s="1040"/>
      <c r="AP30" s="1040" t="s">
        <v>561</v>
      </c>
      <c r="AQ30" s="1040"/>
      <c r="AR30" s="1040"/>
      <c r="AS30" s="1040"/>
      <c r="AT30" s="1040"/>
      <c r="AU30" s="1040" t="s">
        <v>563</v>
      </c>
      <c r="AV30" s="1040"/>
      <c r="AW30" s="1040"/>
      <c r="AX30" s="1040"/>
      <c r="AY30" s="1040"/>
      <c r="AZ30" s="1111" t="s">
        <v>563</v>
      </c>
      <c r="BA30" s="1111"/>
      <c r="BB30" s="1111"/>
      <c r="BC30" s="1111"/>
      <c r="BD30" s="1111"/>
      <c r="BE30" s="1095"/>
      <c r="BF30" s="1095"/>
      <c r="BG30" s="1095"/>
      <c r="BH30" s="1095"/>
      <c r="BI30" s="1096"/>
      <c r="BJ30" s="232"/>
      <c r="BK30" s="232"/>
      <c r="BL30" s="232"/>
      <c r="BM30" s="232"/>
      <c r="BN30" s="232"/>
      <c r="BO30" s="245"/>
      <c r="BP30" s="245"/>
      <c r="BQ30" s="242">
        <v>24</v>
      </c>
      <c r="BR30" s="243"/>
      <c r="BS30" s="1083"/>
      <c r="BT30" s="1084"/>
      <c r="BU30" s="1084"/>
      <c r="BV30" s="1084"/>
      <c r="BW30" s="1084"/>
      <c r="BX30" s="1084"/>
      <c r="BY30" s="1084"/>
      <c r="BZ30" s="1084"/>
      <c r="CA30" s="1084"/>
      <c r="CB30" s="1084"/>
      <c r="CC30" s="1084"/>
      <c r="CD30" s="1084"/>
      <c r="CE30" s="1084"/>
      <c r="CF30" s="1084"/>
      <c r="CG30" s="1085"/>
      <c r="CH30" s="1058"/>
      <c r="CI30" s="1059"/>
      <c r="CJ30" s="1059"/>
      <c r="CK30" s="1059"/>
      <c r="CL30" s="1060"/>
      <c r="CM30" s="1058"/>
      <c r="CN30" s="1059"/>
      <c r="CO30" s="1059"/>
      <c r="CP30" s="1059"/>
      <c r="CQ30" s="1060"/>
      <c r="CR30" s="1058"/>
      <c r="CS30" s="1059"/>
      <c r="CT30" s="1059"/>
      <c r="CU30" s="1059"/>
      <c r="CV30" s="1060"/>
      <c r="CW30" s="1058"/>
      <c r="CX30" s="1059"/>
      <c r="CY30" s="1059"/>
      <c r="CZ30" s="1059"/>
      <c r="DA30" s="1060"/>
      <c r="DB30" s="1058"/>
      <c r="DC30" s="1059"/>
      <c r="DD30" s="1059"/>
      <c r="DE30" s="1059"/>
      <c r="DF30" s="1060"/>
      <c r="DG30" s="1058"/>
      <c r="DH30" s="1059"/>
      <c r="DI30" s="1059"/>
      <c r="DJ30" s="1059"/>
      <c r="DK30" s="1060"/>
      <c r="DL30" s="1058"/>
      <c r="DM30" s="1059"/>
      <c r="DN30" s="1059"/>
      <c r="DO30" s="1059"/>
      <c r="DP30" s="1060"/>
      <c r="DQ30" s="1058"/>
      <c r="DR30" s="1059"/>
      <c r="DS30" s="1059"/>
      <c r="DT30" s="1059"/>
      <c r="DU30" s="1060"/>
      <c r="DV30" s="1061"/>
      <c r="DW30" s="1062"/>
      <c r="DX30" s="1062"/>
      <c r="DY30" s="1062"/>
      <c r="DZ30" s="1063"/>
      <c r="EA30" s="226"/>
    </row>
    <row r="31" spans="1:131" s="227" customFormat="1" ht="26.25" customHeight="1" x14ac:dyDescent="0.2">
      <c r="A31" s="246">
        <v>4</v>
      </c>
      <c r="B31" s="1100" t="s">
        <v>396</v>
      </c>
      <c r="C31" s="1101"/>
      <c r="D31" s="1101"/>
      <c r="E31" s="1101"/>
      <c r="F31" s="1101"/>
      <c r="G31" s="1101"/>
      <c r="H31" s="1101"/>
      <c r="I31" s="1101"/>
      <c r="J31" s="1101"/>
      <c r="K31" s="1101"/>
      <c r="L31" s="1101"/>
      <c r="M31" s="1101"/>
      <c r="N31" s="1101"/>
      <c r="O31" s="1101"/>
      <c r="P31" s="1102"/>
      <c r="Q31" s="1112">
        <v>145</v>
      </c>
      <c r="R31" s="1113"/>
      <c r="S31" s="1113"/>
      <c r="T31" s="1113"/>
      <c r="U31" s="1113"/>
      <c r="V31" s="1113">
        <v>131</v>
      </c>
      <c r="W31" s="1113"/>
      <c r="X31" s="1113"/>
      <c r="Y31" s="1113"/>
      <c r="Z31" s="1113"/>
      <c r="AA31" s="1113">
        <v>14</v>
      </c>
      <c r="AB31" s="1113"/>
      <c r="AC31" s="1113"/>
      <c r="AD31" s="1113"/>
      <c r="AE31" s="1114"/>
      <c r="AF31" s="1106">
        <v>14</v>
      </c>
      <c r="AG31" s="1107"/>
      <c r="AH31" s="1107"/>
      <c r="AI31" s="1107"/>
      <c r="AJ31" s="1108"/>
      <c r="AK31" s="1049">
        <v>29</v>
      </c>
      <c r="AL31" s="1040"/>
      <c r="AM31" s="1040"/>
      <c r="AN31" s="1040"/>
      <c r="AO31" s="1040"/>
      <c r="AP31" s="1040">
        <v>974</v>
      </c>
      <c r="AQ31" s="1040"/>
      <c r="AR31" s="1040"/>
      <c r="AS31" s="1040"/>
      <c r="AT31" s="1040"/>
      <c r="AU31" s="1040">
        <v>505</v>
      </c>
      <c r="AV31" s="1040"/>
      <c r="AW31" s="1040"/>
      <c r="AX31" s="1040"/>
      <c r="AY31" s="1040"/>
      <c r="AZ31" s="1111" t="s">
        <v>561</v>
      </c>
      <c r="BA31" s="1111"/>
      <c r="BB31" s="1111"/>
      <c r="BC31" s="1111"/>
      <c r="BD31" s="1111"/>
      <c r="BE31" s="1095" t="s">
        <v>397</v>
      </c>
      <c r="BF31" s="1095"/>
      <c r="BG31" s="1095"/>
      <c r="BH31" s="1095"/>
      <c r="BI31" s="1096"/>
      <c r="BJ31" s="232"/>
      <c r="BK31" s="232"/>
      <c r="BL31" s="232"/>
      <c r="BM31" s="232"/>
      <c r="BN31" s="232"/>
      <c r="BO31" s="245"/>
      <c r="BP31" s="245"/>
      <c r="BQ31" s="242">
        <v>25</v>
      </c>
      <c r="BR31" s="243"/>
      <c r="BS31" s="1083"/>
      <c r="BT31" s="1084"/>
      <c r="BU31" s="1084"/>
      <c r="BV31" s="1084"/>
      <c r="BW31" s="1084"/>
      <c r="BX31" s="1084"/>
      <c r="BY31" s="1084"/>
      <c r="BZ31" s="1084"/>
      <c r="CA31" s="1084"/>
      <c r="CB31" s="1084"/>
      <c r="CC31" s="1084"/>
      <c r="CD31" s="1084"/>
      <c r="CE31" s="1084"/>
      <c r="CF31" s="1084"/>
      <c r="CG31" s="1085"/>
      <c r="CH31" s="1058"/>
      <c r="CI31" s="1059"/>
      <c r="CJ31" s="1059"/>
      <c r="CK31" s="1059"/>
      <c r="CL31" s="1060"/>
      <c r="CM31" s="1058"/>
      <c r="CN31" s="1059"/>
      <c r="CO31" s="1059"/>
      <c r="CP31" s="1059"/>
      <c r="CQ31" s="1060"/>
      <c r="CR31" s="1058"/>
      <c r="CS31" s="1059"/>
      <c r="CT31" s="1059"/>
      <c r="CU31" s="1059"/>
      <c r="CV31" s="1060"/>
      <c r="CW31" s="1058"/>
      <c r="CX31" s="1059"/>
      <c r="CY31" s="1059"/>
      <c r="CZ31" s="1059"/>
      <c r="DA31" s="1060"/>
      <c r="DB31" s="1058"/>
      <c r="DC31" s="1059"/>
      <c r="DD31" s="1059"/>
      <c r="DE31" s="1059"/>
      <c r="DF31" s="1060"/>
      <c r="DG31" s="1058"/>
      <c r="DH31" s="1059"/>
      <c r="DI31" s="1059"/>
      <c r="DJ31" s="1059"/>
      <c r="DK31" s="1060"/>
      <c r="DL31" s="1058"/>
      <c r="DM31" s="1059"/>
      <c r="DN31" s="1059"/>
      <c r="DO31" s="1059"/>
      <c r="DP31" s="1060"/>
      <c r="DQ31" s="1058"/>
      <c r="DR31" s="1059"/>
      <c r="DS31" s="1059"/>
      <c r="DT31" s="1059"/>
      <c r="DU31" s="1060"/>
      <c r="DV31" s="1061"/>
      <c r="DW31" s="1062"/>
      <c r="DX31" s="1062"/>
      <c r="DY31" s="1062"/>
      <c r="DZ31" s="1063"/>
      <c r="EA31" s="226"/>
    </row>
    <row r="32" spans="1:131" s="227" customFormat="1" ht="26.25" customHeight="1" x14ac:dyDescent="0.2">
      <c r="A32" s="246">
        <v>5</v>
      </c>
      <c r="B32" s="1100" t="s">
        <v>398</v>
      </c>
      <c r="C32" s="1101"/>
      <c r="D32" s="1101"/>
      <c r="E32" s="1101"/>
      <c r="F32" s="1101"/>
      <c r="G32" s="1101"/>
      <c r="H32" s="1101"/>
      <c r="I32" s="1101"/>
      <c r="J32" s="1101"/>
      <c r="K32" s="1101"/>
      <c r="L32" s="1101"/>
      <c r="M32" s="1101"/>
      <c r="N32" s="1101"/>
      <c r="O32" s="1101"/>
      <c r="P32" s="1102"/>
      <c r="Q32" s="1112">
        <v>137</v>
      </c>
      <c r="R32" s="1113"/>
      <c r="S32" s="1113"/>
      <c r="T32" s="1113"/>
      <c r="U32" s="1113"/>
      <c r="V32" s="1113">
        <v>128</v>
      </c>
      <c r="W32" s="1113"/>
      <c r="X32" s="1113"/>
      <c r="Y32" s="1113"/>
      <c r="Z32" s="1113"/>
      <c r="AA32" s="1113">
        <v>9</v>
      </c>
      <c r="AB32" s="1113"/>
      <c r="AC32" s="1113"/>
      <c r="AD32" s="1113"/>
      <c r="AE32" s="1114"/>
      <c r="AF32" s="1106">
        <v>9</v>
      </c>
      <c r="AG32" s="1107"/>
      <c r="AH32" s="1107"/>
      <c r="AI32" s="1107"/>
      <c r="AJ32" s="1108"/>
      <c r="AK32" s="1049">
        <v>97</v>
      </c>
      <c r="AL32" s="1040"/>
      <c r="AM32" s="1040"/>
      <c r="AN32" s="1040"/>
      <c r="AO32" s="1040"/>
      <c r="AP32" s="1040">
        <v>579</v>
      </c>
      <c r="AQ32" s="1040"/>
      <c r="AR32" s="1040"/>
      <c r="AS32" s="1040"/>
      <c r="AT32" s="1040"/>
      <c r="AU32" s="1040">
        <v>579</v>
      </c>
      <c r="AV32" s="1040"/>
      <c r="AW32" s="1040"/>
      <c r="AX32" s="1040"/>
      <c r="AY32" s="1040"/>
      <c r="AZ32" s="1111" t="s">
        <v>564</v>
      </c>
      <c r="BA32" s="1111"/>
      <c r="BB32" s="1111"/>
      <c r="BC32" s="1111"/>
      <c r="BD32" s="1111"/>
      <c r="BE32" s="1095" t="s">
        <v>399</v>
      </c>
      <c r="BF32" s="1095"/>
      <c r="BG32" s="1095"/>
      <c r="BH32" s="1095"/>
      <c r="BI32" s="1096"/>
      <c r="BJ32" s="232"/>
      <c r="BK32" s="232"/>
      <c r="BL32" s="232"/>
      <c r="BM32" s="232"/>
      <c r="BN32" s="232"/>
      <c r="BO32" s="245"/>
      <c r="BP32" s="245"/>
      <c r="BQ32" s="242">
        <v>26</v>
      </c>
      <c r="BR32" s="243"/>
      <c r="BS32" s="1083"/>
      <c r="BT32" s="1084"/>
      <c r="BU32" s="1084"/>
      <c r="BV32" s="1084"/>
      <c r="BW32" s="1084"/>
      <c r="BX32" s="1084"/>
      <c r="BY32" s="1084"/>
      <c r="BZ32" s="1084"/>
      <c r="CA32" s="1084"/>
      <c r="CB32" s="1084"/>
      <c r="CC32" s="1084"/>
      <c r="CD32" s="1084"/>
      <c r="CE32" s="1084"/>
      <c r="CF32" s="1084"/>
      <c r="CG32" s="1085"/>
      <c r="CH32" s="1058"/>
      <c r="CI32" s="1059"/>
      <c r="CJ32" s="1059"/>
      <c r="CK32" s="1059"/>
      <c r="CL32" s="1060"/>
      <c r="CM32" s="1058"/>
      <c r="CN32" s="1059"/>
      <c r="CO32" s="1059"/>
      <c r="CP32" s="1059"/>
      <c r="CQ32" s="1060"/>
      <c r="CR32" s="1058"/>
      <c r="CS32" s="1059"/>
      <c r="CT32" s="1059"/>
      <c r="CU32" s="1059"/>
      <c r="CV32" s="1060"/>
      <c r="CW32" s="1058"/>
      <c r="CX32" s="1059"/>
      <c r="CY32" s="1059"/>
      <c r="CZ32" s="1059"/>
      <c r="DA32" s="1060"/>
      <c r="DB32" s="1058"/>
      <c r="DC32" s="1059"/>
      <c r="DD32" s="1059"/>
      <c r="DE32" s="1059"/>
      <c r="DF32" s="1060"/>
      <c r="DG32" s="1058"/>
      <c r="DH32" s="1059"/>
      <c r="DI32" s="1059"/>
      <c r="DJ32" s="1059"/>
      <c r="DK32" s="1060"/>
      <c r="DL32" s="1058"/>
      <c r="DM32" s="1059"/>
      <c r="DN32" s="1059"/>
      <c r="DO32" s="1059"/>
      <c r="DP32" s="1060"/>
      <c r="DQ32" s="1058"/>
      <c r="DR32" s="1059"/>
      <c r="DS32" s="1059"/>
      <c r="DT32" s="1059"/>
      <c r="DU32" s="1060"/>
      <c r="DV32" s="1061"/>
      <c r="DW32" s="1062"/>
      <c r="DX32" s="1062"/>
      <c r="DY32" s="1062"/>
      <c r="DZ32" s="1063"/>
      <c r="EA32" s="226"/>
    </row>
    <row r="33" spans="1:131" s="227" customFormat="1" ht="26.25" customHeight="1" x14ac:dyDescent="0.2">
      <c r="A33" s="246">
        <v>6</v>
      </c>
      <c r="B33" s="1100"/>
      <c r="C33" s="1101"/>
      <c r="D33" s="1101"/>
      <c r="E33" s="1101"/>
      <c r="F33" s="1101"/>
      <c r="G33" s="1101"/>
      <c r="H33" s="1101"/>
      <c r="I33" s="1101"/>
      <c r="J33" s="1101"/>
      <c r="K33" s="1101"/>
      <c r="L33" s="1101"/>
      <c r="M33" s="1101"/>
      <c r="N33" s="1101"/>
      <c r="O33" s="1101"/>
      <c r="P33" s="1102"/>
      <c r="Q33" s="1112"/>
      <c r="R33" s="1113"/>
      <c r="S33" s="1113"/>
      <c r="T33" s="1113"/>
      <c r="U33" s="1113"/>
      <c r="V33" s="1113"/>
      <c r="W33" s="1113"/>
      <c r="X33" s="1113"/>
      <c r="Y33" s="1113"/>
      <c r="Z33" s="1113"/>
      <c r="AA33" s="1113"/>
      <c r="AB33" s="1113"/>
      <c r="AC33" s="1113"/>
      <c r="AD33" s="1113"/>
      <c r="AE33" s="1114"/>
      <c r="AF33" s="1106"/>
      <c r="AG33" s="1107"/>
      <c r="AH33" s="1107"/>
      <c r="AI33" s="1107"/>
      <c r="AJ33" s="1108"/>
      <c r="AK33" s="1049"/>
      <c r="AL33" s="1040"/>
      <c r="AM33" s="1040"/>
      <c r="AN33" s="1040"/>
      <c r="AO33" s="1040"/>
      <c r="AP33" s="1040"/>
      <c r="AQ33" s="1040"/>
      <c r="AR33" s="1040"/>
      <c r="AS33" s="1040"/>
      <c r="AT33" s="1040"/>
      <c r="AU33" s="1040"/>
      <c r="AV33" s="1040"/>
      <c r="AW33" s="1040"/>
      <c r="AX33" s="1040"/>
      <c r="AY33" s="1040"/>
      <c r="AZ33" s="1111"/>
      <c r="BA33" s="1111"/>
      <c r="BB33" s="1111"/>
      <c r="BC33" s="1111"/>
      <c r="BD33" s="1111"/>
      <c r="BE33" s="1095"/>
      <c r="BF33" s="1095"/>
      <c r="BG33" s="1095"/>
      <c r="BH33" s="1095"/>
      <c r="BI33" s="1096"/>
      <c r="BJ33" s="232"/>
      <c r="BK33" s="232"/>
      <c r="BL33" s="232"/>
      <c r="BM33" s="232"/>
      <c r="BN33" s="232"/>
      <c r="BO33" s="245"/>
      <c r="BP33" s="245"/>
      <c r="BQ33" s="242">
        <v>27</v>
      </c>
      <c r="BR33" s="243"/>
      <c r="BS33" s="1083"/>
      <c r="BT33" s="1084"/>
      <c r="BU33" s="1084"/>
      <c r="BV33" s="1084"/>
      <c r="BW33" s="1084"/>
      <c r="BX33" s="1084"/>
      <c r="BY33" s="1084"/>
      <c r="BZ33" s="1084"/>
      <c r="CA33" s="1084"/>
      <c r="CB33" s="1084"/>
      <c r="CC33" s="1084"/>
      <c r="CD33" s="1084"/>
      <c r="CE33" s="1084"/>
      <c r="CF33" s="1084"/>
      <c r="CG33" s="1085"/>
      <c r="CH33" s="1058"/>
      <c r="CI33" s="1059"/>
      <c r="CJ33" s="1059"/>
      <c r="CK33" s="1059"/>
      <c r="CL33" s="1060"/>
      <c r="CM33" s="1058"/>
      <c r="CN33" s="1059"/>
      <c r="CO33" s="1059"/>
      <c r="CP33" s="1059"/>
      <c r="CQ33" s="1060"/>
      <c r="CR33" s="1058"/>
      <c r="CS33" s="1059"/>
      <c r="CT33" s="1059"/>
      <c r="CU33" s="1059"/>
      <c r="CV33" s="1060"/>
      <c r="CW33" s="1058"/>
      <c r="CX33" s="1059"/>
      <c r="CY33" s="1059"/>
      <c r="CZ33" s="1059"/>
      <c r="DA33" s="1060"/>
      <c r="DB33" s="1058"/>
      <c r="DC33" s="1059"/>
      <c r="DD33" s="1059"/>
      <c r="DE33" s="1059"/>
      <c r="DF33" s="1060"/>
      <c r="DG33" s="1058"/>
      <c r="DH33" s="1059"/>
      <c r="DI33" s="1059"/>
      <c r="DJ33" s="1059"/>
      <c r="DK33" s="1060"/>
      <c r="DL33" s="1058"/>
      <c r="DM33" s="1059"/>
      <c r="DN33" s="1059"/>
      <c r="DO33" s="1059"/>
      <c r="DP33" s="1060"/>
      <c r="DQ33" s="1058"/>
      <c r="DR33" s="1059"/>
      <c r="DS33" s="1059"/>
      <c r="DT33" s="1059"/>
      <c r="DU33" s="1060"/>
      <c r="DV33" s="1061"/>
      <c r="DW33" s="1062"/>
      <c r="DX33" s="1062"/>
      <c r="DY33" s="1062"/>
      <c r="DZ33" s="1063"/>
      <c r="EA33" s="226"/>
    </row>
    <row r="34" spans="1:131" s="227" customFormat="1" ht="26.25" customHeight="1" x14ac:dyDescent="0.2">
      <c r="A34" s="246">
        <v>7</v>
      </c>
      <c r="B34" s="1100"/>
      <c r="C34" s="1101"/>
      <c r="D34" s="1101"/>
      <c r="E34" s="1101"/>
      <c r="F34" s="1101"/>
      <c r="G34" s="1101"/>
      <c r="H34" s="1101"/>
      <c r="I34" s="1101"/>
      <c r="J34" s="1101"/>
      <c r="K34" s="1101"/>
      <c r="L34" s="1101"/>
      <c r="M34" s="1101"/>
      <c r="N34" s="1101"/>
      <c r="O34" s="1101"/>
      <c r="P34" s="1102"/>
      <c r="Q34" s="1112"/>
      <c r="R34" s="1113"/>
      <c r="S34" s="1113"/>
      <c r="T34" s="1113"/>
      <c r="U34" s="1113"/>
      <c r="V34" s="1113"/>
      <c r="W34" s="1113"/>
      <c r="X34" s="1113"/>
      <c r="Y34" s="1113"/>
      <c r="Z34" s="1113"/>
      <c r="AA34" s="1113"/>
      <c r="AB34" s="1113"/>
      <c r="AC34" s="1113"/>
      <c r="AD34" s="1113"/>
      <c r="AE34" s="1114"/>
      <c r="AF34" s="1106"/>
      <c r="AG34" s="1107"/>
      <c r="AH34" s="1107"/>
      <c r="AI34" s="1107"/>
      <c r="AJ34" s="1108"/>
      <c r="AK34" s="1049"/>
      <c r="AL34" s="1040"/>
      <c r="AM34" s="1040"/>
      <c r="AN34" s="1040"/>
      <c r="AO34" s="1040"/>
      <c r="AP34" s="1040"/>
      <c r="AQ34" s="1040"/>
      <c r="AR34" s="1040"/>
      <c r="AS34" s="1040"/>
      <c r="AT34" s="1040"/>
      <c r="AU34" s="1040"/>
      <c r="AV34" s="1040"/>
      <c r="AW34" s="1040"/>
      <c r="AX34" s="1040"/>
      <c r="AY34" s="1040"/>
      <c r="AZ34" s="1111"/>
      <c r="BA34" s="1111"/>
      <c r="BB34" s="1111"/>
      <c r="BC34" s="1111"/>
      <c r="BD34" s="1111"/>
      <c r="BE34" s="1095"/>
      <c r="BF34" s="1095"/>
      <c r="BG34" s="1095"/>
      <c r="BH34" s="1095"/>
      <c r="BI34" s="1096"/>
      <c r="BJ34" s="232"/>
      <c r="BK34" s="232"/>
      <c r="BL34" s="232"/>
      <c r="BM34" s="232"/>
      <c r="BN34" s="232"/>
      <c r="BO34" s="245"/>
      <c r="BP34" s="245"/>
      <c r="BQ34" s="242">
        <v>28</v>
      </c>
      <c r="BR34" s="243"/>
      <c r="BS34" s="1083"/>
      <c r="BT34" s="1084"/>
      <c r="BU34" s="1084"/>
      <c r="BV34" s="1084"/>
      <c r="BW34" s="1084"/>
      <c r="BX34" s="1084"/>
      <c r="BY34" s="1084"/>
      <c r="BZ34" s="1084"/>
      <c r="CA34" s="1084"/>
      <c r="CB34" s="1084"/>
      <c r="CC34" s="1084"/>
      <c r="CD34" s="1084"/>
      <c r="CE34" s="1084"/>
      <c r="CF34" s="1084"/>
      <c r="CG34" s="1085"/>
      <c r="CH34" s="1058"/>
      <c r="CI34" s="1059"/>
      <c r="CJ34" s="1059"/>
      <c r="CK34" s="1059"/>
      <c r="CL34" s="1060"/>
      <c r="CM34" s="1058"/>
      <c r="CN34" s="1059"/>
      <c r="CO34" s="1059"/>
      <c r="CP34" s="1059"/>
      <c r="CQ34" s="1060"/>
      <c r="CR34" s="1058"/>
      <c r="CS34" s="1059"/>
      <c r="CT34" s="1059"/>
      <c r="CU34" s="1059"/>
      <c r="CV34" s="1060"/>
      <c r="CW34" s="1058"/>
      <c r="CX34" s="1059"/>
      <c r="CY34" s="1059"/>
      <c r="CZ34" s="1059"/>
      <c r="DA34" s="1060"/>
      <c r="DB34" s="1058"/>
      <c r="DC34" s="1059"/>
      <c r="DD34" s="1059"/>
      <c r="DE34" s="1059"/>
      <c r="DF34" s="1060"/>
      <c r="DG34" s="1058"/>
      <c r="DH34" s="1059"/>
      <c r="DI34" s="1059"/>
      <c r="DJ34" s="1059"/>
      <c r="DK34" s="1060"/>
      <c r="DL34" s="1058"/>
      <c r="DM34" s="1059"/>
      <c r="DN34" s="1059"/>
      <c r="DO34" s="1059"/>
      <c r="DP34" s="1060"/>
      <c r="DQ34" s="1058"/>
      <c r="DR34" s="1059"/>
      <c r="DS34" s="1059"/>
      <c r="DT34" s="1059"/>
      <c r="DU34" s="1060"/>
      <c r="DV34" s="1061"/>
      <c r="DW34" s="1062"/>
      <c r="DX34" s="1062"/>
      <c r="DY34" s="1062"/>
      <c r="DZ34" s="1063"/>
      <c r="EA34" s="226"/>
    </row>
    <row r="35" spans="1:131" s="227" customFormat="1" ht="26.25" customHeight="1" x14ac:dyDescent="0.2">
      <c r="A35" s="246">
        <v>8</v>
      </c>
      <c r="B35" s="1100"/>
      <c r="C35" s="1101"/>
      <c r="D35" s="1101"/>
      <c r="E35" s="1101"/>
      <c r="F35" s="1101"/>
      <c r="G35" s="1101"/>
      <c r="H35" s="1101"/>
      <c r="I35" s="1101"/>
      <c r="J35" s="1101"/>
      <c r="K35" s="1101"/>
      <c r="L35" s="1101"/>
      <c r="M35" s="1101"/>
      <c r="N35" s="1101"/>
      <c r="O35" s="1101"/>
      <c r="P35" s="1102"/>
      <c r="Q35" s="1112"/>
      <c r="R35" s="1113"/>
      <c r="S35" s="1113"/>
      <c r="T35" s="1113"/>
      <c r="U35" s="1113"/>
      <c r="V35" s="1113"/>
      <c r="W35" s="1113"/>
      <c r="X35" s="1113"/>
      <c r="Y35" s="1113"/>
      <c r="Z35" s="1113"/>
      <c r="AA35" s="1113"/>
      <c r="AB35" s="1113"/>
      <c r="AC35" s="1113"/>
      <c r="AD35" s="1113"/>
      <c r="AE35" s="1114"/>
      <c r="AF35" s="1106"/>
      <c r="AG35" s="1107"/>
      <c r="AH35" s="1107"/>
      <c r="AI35" s="1107"/>
      <c r="AJ35" s="1108"/>
      <c r="AK35" s="1049"/>
      <c r="AL35" s="1040"/>
      <c r="AM35" s="1040"/>
      <c r="AN35" s="1040"/>
      <c r="AO35" s="1040"/>
      <c r="AP35" s="1040"/>
      <c r="AQ35" s="1040"/>
      <c r="AR35" s="1040"/>
      <c r="AS35" s="1040"/>
      <c r="AT35" s="1040"/>
      <c r="AU35" s="1040"/>
      <c r="AV35" s="1040"/>
      <c r="AW35" s="1040"/>
      <c r="AX35" s="1040"/>
      <c r="AY35" s="1040"/>
      <c r="AZ35" s="1111"/>
      <c r="BA35" s="1111"/>
      <c r="BB35" s="1111"/>
      <c r="BC35" s="1111"/>
      <c r="BD35" s="1111"/>
      <c r="BE35" s="1095"/>
      <c r="BF35" s="1095"/>
      <c r="BG35" s="1095"/>
      <c r="BH35" s="1095"/>
      <c r="BI35" s="1096"/>
      <c r="BJ35" s="232"/>
      <c r="BK35" s="232"/>
      <c r="BL35" s="232"/>
      <c r="BM35" s="232"/>
      <c r="BN35" s="232"/>
      <c r="BO35" s="245"/>
      <c r="BP35" s="245"/>
      <c r="BQ35" s="242">
        <v>29</v>
      </c>
      <c r="BR35" s="243"/>
      <c r="BS35" s="1083"/>
      <c r="BT35" s="1084"/>
      <c r="BU35" s="1084"/>
      <c r="BV35" s="1084"/>
      <c r="BW35" s="1084"/>
      <c r="BX35" s="1084"/>
      <c r="BY35" s="1084"/>
      <c r="BZ35" s="1084"/>
      <c r="CA35" s="1084"/>
      <c r="CB35" s="1084"/>
      <c r="CC35" s="1084"/>
      <c r="CD35" s="1084"/>
      <c r="CE35" s="1084"/>
      <c r="CF35" s="1084"/>
      <c r="CG35" s="1085"/>
      <c r="CH35" s="1058"/>
      <c r="CI35" s="1059"/>
      <c r="CJ35" s="1059"/>
      <c r="CK35" s="1059"/>
      <c r="CL35" s="1060"/>
      <c r="CM35" s="1058"/>
      <c r="CN35" s="1059"/>
      <c r="CO35" s="1059"/>
      <c r="CP35" s="1059"/>
      <c r="CQ35" s="1060"/>
      <c r="CR35" s="1058"/>
      <c r="CS35" s="1059"/>
      <c r="CT35" s="1059"/>
      <c r="CU35" s="1059"/>
      <c r="CV35" s="1060"/>
      <c r="CW35" s="1058"/>
      <c r="CX35" s="1059"/>
      <c r="CY35" s="1059"/>
      <c r="CZ35" s="1059"/>
      <c r="DA35" s="1060"/>
      <c r="DB35" s="1058"/>
      <c r="DC35" s="1059"/>
      <c r="DD35" s="1059"/>
      <c r="DE35" s="1059"/>
      <c r="DF35" s="1060"/>
      <c r="DG35" s="1058"/>
      <c r="DH35" s="1059"/>
      <c r="DI35" s="1059"/>
      <c r="DJ35" s="1059"/>
      <c r="DK35" s="1060"/>
      <c r="DL35" s="1058"/>
      <c r="DM35" s="1059"/>
      <c r="DN35" s="1059"/>
      <c r="DO35" s="1059"/>
      <c r="DP35" s="1060"/>
      <c r="DQ35" s="1058"/>
      <c r="DR35" s="1059"/>
      <c r="DS35" s="1059"/>
      <c r="DT35" s="1059"/>
      <c r="DU35" s="1060"/>
      <c r="DV35" s="1061"/>
      <c r="DW35" s="1062"/>
      <c r="DX35" s="1062"/>
      <c r="DY35" s="1062"/>
      <c r="DZ35" s="1063"/>
      <c r="EA35" s="226"/>
    </row>
    <row r="36" spans="1:131" s="227" customFormat="1" ht="26.25" customHeight="1" x14ac:dyDescent="0.2">
      <c r="A36" s="246">
        <v>9</v>
      </c>
      <c r="B36" s="1100"/>
      <c r="C36" s="1101"/>
      <c r="D36" s="1101"/>
      <c r="E36" s="1101"/>
      <c r="F36" s="1101"/>
      <c r="G36" s="1101"/>
      <c r="H36" s="1101"/>
      <c r="I36" s="1101"/>
      <c r="J36" s="1101"/>
      <c r="K36" s="1101"/>
      <c r="L36" s="1101"/>
      <c r="M36" s="1101"/>
      <c r="N36" s="1101"/>
      <c r="O36" s="1101"/>
      <c r="P36" s="1102"/>
      <c r="Q36" s="1112"/>
      <c r="R36" s="1113"/>
      <c r="S36" s="1113"/>
      <c r="T36" s="1113"/>
      <c r="U36" s="1113"/>
      <c r="V36" s="1113"/>
      <c r="W36" s="1113"/>
      <c r="X36" s="1113"/>
      <c r="Y36" s="1113"/>
      <c r="Z36" s="1113"/>
      <c r="AA36" s="1113"/>
      <c r="AB36" s="1113"/>
      <c r="AC36" s="1113"/>
      <c r="AD36" s="1113"/>
      <c r="AE36" s="1114"/>
      <c r="AF36" s="1106"/>
      <c r="AG36" s="1107"/>
      <c r="AH36" s="1107"/>
      <c r="AI36" s="1107"/>
      <c r="AJ36" s="1108"/>
      <c r="AK36" s="1049"/>
      <c r="AL36" s="1040"/>
      <c r="AM36" s="1040"/>
      <c r="AN36" s="1040"/>
      <c r="AO36" s="1040"/>
      <c r="AP36" s="1040"/>
      <c r="AQ36" s="1040"/>
      <c r="AR36" s="1040"/>
      <c r="AS36" s="1040"/>
      <c r="AT36" s="1040"/>
      <c r="AU36" s="1040"/>
      <c r="AV36" s="1040"/>
      <c r="AW36" s="1040"/>
      <c r="AX36" s="1040"/>
      <c r="AY36" s="1040"/>
      <c r="AZ36" s="1111"/>
      <c r="BA36" s="1111"/>
      <c r="BB36" s="1111"/>
      <c r="BC36" s="1111"/>
      <c r="BD36" s="1111"/>
      <c r="BE36" s="1095"/>
      <c r="BF36" s="1095"/>
      <c r="BG36" s="1095"/>
      <c r="BH36" s="1095"/>
      <c r="BI36" s="1096"/>
      <c r="BJ36" s="232"/>
      <c r="BK36" s="232"/>
      <c r="BL36" s="232"/>
      <c r="BM36" s="232"/>
      <c r="BN36" s="232"/>
      <c r="BO36" s="245"/>
      <c r="BP36" s="245"/>
      <c r="BQ36" s="242">
        <v>30</v>
      </c>
      <c r="BR36" s="243"/>
      <c r="BS36" s="1083"/>
      <c r="BT36" s="1084"/>
      <c r="BU36" s="1084"/>
      <c r="BV36" s="1084"/>
      <c r="BW36" s="1084"/>
      <c r="BX36" s="1084"/>
      <c r="BY36" s="1084"/>
      <c r="BZ36" s="1084"/>
      <c r="CA36" s="1084"/>
      <c r="CB36" s="1084"/>
      <c r="CC36" s="1084"/>
      <c r="CD36" s="1084"/>
      <c r="CE36" s="1084"/>
      <c r="CF36" s="1084"/>
      <c r="CG36" s="1085"/>
      <c r="CH36" s="1058"/>
      <c r="CI36" s="1059"/>
      <c r="CJ36" s="1059"/>
      <c r="CK36" s="1059"/>
      <c r="CL36" s="1060"/>
      <c r="CM36" s="1058"/>
      <c r="CN36" s="1059"/>
      <c r="CO36" s="1059"/>
      <c r="CP36" s="1059"/>
      <c r="CQ36" s="1060"/>
      <c r="CR36" s="1058"/>
      <c r="CS36" s="1059"/>
      <c r="CT36" s="1059"/>
      <c r="CU36" s="1059"/>
      <c r="CV36" s="1060"/>
      <c r="CW36" s="1058"/>
      <c r="CX36" s="1059"/>
      <c r="CY36" s="1059"/>
      <c r="CZ36" s="1059"/>
      <c r="DA36" s="1060"/>
      <c r="DB36" s="1058"/>
      <c r="DC36" s="1059"/>
      <c r="DD36" s="1059"/>
      <c r="DE36" s="1059"/>
      <c r="DF36" s="1060"/>
      <c r="DG36" s="1058"/>
      <c r="DH36" s="1059"/>
      <c r="DI36" s="1059"/>
      <c r="DJ36" s="1059"/>
      <c r="DK36" s="1060"/>
      <c r="DL36" s="1058"/>
      <c r="DM36" s="1059"/>
      <c r="DN36" s="1059"/>
      <c r="DO36" s="1059"/>
      <c r="DP36" s="1060"/>
      <c r="DQ36" s="1058"/>
      <c r="DR36" s="1059"/>
      <c r="DS36" s="1059"/>
      <c r="DT36" s="1059"/>
      <c r="DU36" s="1060"/>
      <c r="DV36" s="1061"/>
      <c r="DW36" s="1062"/>
      <c r="DX36" s="1062"/>
      <c r="DY36" s="1062"/>
      <c r="DZ36" s="1063"/>
      <c r="EA36" s="226"/>
    </row>
    <row r="37" spans="1:131" s="227" customFormat="1" ht="26.25" customHeight="1" x14ac:dyDescent="0.2">
      <c r="A37" s="246">
        <v>10</v>
      </c>
      <c r="B37" s="1100"/>
      <c r="C37" s="1101"/>
      <c r="D37" s="1101"/>
      <c r="E37" s="1101"/>
      <c r="F37" s="1101"/>
      <c r="G37" s="1101"/>
      <c r="H37" s="1101"/>
      <c r="I37" s="1101"/>
      <c r="J37" s="1101"/>
      <c r="K37" s="1101"/>
      <c r="L37" s="1101"/>
      <c r="M37" s="1101"/>
      <c r="N37" s="1101"/>
      <c r="O37" s="1101"/>
      <c r="P37" s="1102"/>
      <c r="Q37" s="1112"/>
      <c r="R37" s="1113"/>
      <c r="S37" s="1113"/>
      <c r="T37" s="1113"/>
      <c r="U37" s="1113"/>
      <c r="V37" s="1113"/>
      <c r="W37" s="1113"/>
      <c r="X37" s="1113"/>
      <c r="Y37" s="1113"/>
      <c r="Z37" s="1113"/>
      <c r="AA37" s="1113"/>
      <c r="AB37" s="1113"/>
      <c r="AC37" s="1113"/>
      <c r="AD37" s="1113"/>
      <c r="AE37" s="1114"/>
      <c r="AF37" s="1106"/>
      <c r="AG37" s="1107"/>
      <c r="AH37" s="1107"/>
      <c r="AI37" s="1107"/>
      <c r="AJ37" s="1108"/>
      <c r="AK37" s="1049"/>
      <c r="AL37" s="1040"/>
      <c r="AM37" s="1040"/>
      <c r="AN37" s="1040"/>
      <c r="AO37" s="1040"/>
      <c r="AP37" s="1040"/>
      <c r="AQ37" s="1040"/>
      <c r="AR37" s="1040"/>
      <c r="AS37" s="1040"/>
      <c r="AT37" s="1040"/>
      <c r="AU37" s="1040"/>
      <c r="AV37" s="1040"/>
      <c r="AW37" s="1040"/>
      <c r="AX37" s="1040"/>
      <c r="AY37" s="1040"/>
      <c r="AZ37" s="1111"/>
      <c r="BA37" s="1111"/>
      <c r="BB37" s="1111"/>
      <c r="BC37" s="1111"/>
      <c r="BD37" s="1111"/>
      <c r="BE37" s="1095"/>
      <c r="BF37" s="1095"/>
      <c r="BG37" s="1095"/>
      <c r="BH37" s="1095"/>
      <c r="BI37" s="1096"/>
      <c r="BJ37" s="232"/>
      <c r="BK37" s="232"/>
      <c r="BL37" s="232"/>
      <c r="BM37" s="232"/>
      <c r="BN37" s="232"/>
      <c r="BO37" s="245"/>
      <c r="BP37" s="245"/>
      <c r="BQ37" s="242">
        <v>31</v>
      </c>
      <c r="BR37" s="243"/>
      <c r="BS37" s="1083"/>
      <c r="BT37" s="1084"/>
      <c r="BU37" s="1084"/>
      <c r="BV37" s="1084"/>
      <c r="BW37" s="1084"/>
      <c r="BX37" s="1084"/>
      <c r="BY37" s="1084"/>
      <c r="BZ37" s="1084"/>
      <c r="CA37" s="1084"/>
      <c r="CB37" s="1084"/>
      <c r="CC37" s="1084"/>
      <c r="CD37" s="1084"/>
      <c r="CE37" s="1084"/>
      <c r="CF37" s="1084"/>
      <c r="CG37" s="1085"/>
      <c r="CH37" s="1058"/>
      <c r="CI37" s="1059"/>
      <c r="CJ37" s="1059"/>
      <c r="CK37" s="1059"/>
      <c r="CL37" s="1060"/>
      <c r="CM37" s="1058"/>
      <c r="CN37" s="1059"/>
      <c r="CO37" s="1059"/>
      <c r="CP37" s="1059"/>
      <c r="CQ37" s="1060"/>
      <c r="CR37" s="1058"/>
      <c r="CS37" s="1059"/>
      <c r="CT37" s="1059"/>
      <c r="CU37" s="1059"/>
      <c r="CV37" s="1060"/>
      <c r="CW37" s="1058"/>
      <c r="CX37" s="1059"/>
      <c r="CY37" s="1059"/>
      <c r="CZ37" s="1059"/>
      <c r="DA37" s="1060"/>
      <c r="DB37" s="1058"/>
      <c r="DC37" s="1059"/>
      <c r="DD37" s="1059"/>
      <c r="DE37" s="1059"/>
      <c r="DF37" s="1060"/>
      <c r="DG37" s="1058"/>
      <c r="DH37" s="1059"/>
      <c r="DI37" s="1059"/>
      <c r="DJ37" s="1059"/>
      <c r="DK37" s="1060"/>
      <c r="DL37" s="1058"/>
      <c r="DM37" s="1059"/>
      <c r="DN37" s="1059"/>
      <c r="DO37" s="1059"/>
      <c r="DP37" s="1060"/>
      <c r="DQ37" s="1058"/>
      <c r="DR37" s="1059"/>
      <c r="DS37" s="1059"/>
      <c r="DT37" s="1059"/>
      <c r="DU37" s="1060"/>
      <c r="DV37" s="1061"/>
      <c r="DW37" s="1062"/>
      <c r="DX37" s="1062"/>
      <c r="DY37" s="1062"/>
      <c r="DZ37" s="1063"/>
      <c r="EA37" s="226"/>
    </row>
    <row r="38" spans="1:131" s="227" customFormat="1" ht="26.25" customHeight="1" x14ac:dyDescent="0.2">
      <c r="A38" s="246">
        <v>11</v>
      </c>
      <c r="B38" s="1100"/>
      <c r="C38" s="1101"/>
      <c r="D38" s="1101"/>
      <c r="E38" s="1101"/>
      <c r="F38" s="1101"/>
      <c r="G38" s="1101"/>
      <c r="H38" s="1101"/>
      <c r="I38" s="1101"/>
      <c r="J38" s="1101"/>
      <c r="K38" s="1101"/>
      <c r="L38" s="1101"/>
      <c r="M38" s="1101"/>
      <c r="N38" s="1101"/>
      <c r="O38" s="1101"/>
      <c r="P38" s="1102"/>
      <c r="Q38" s="1112"/>
      <c r="R38" s="1113"/>
      <c r="S38" s="1113"/>
      <c r="T38" s="1113"/>
      <c r="U38" s="1113"/>
      <c r="V38" s="1113"/>
      <c r="W38" s="1113"/>
      <c r="X38" s="1113"/>
      <c r="Y38" s="1113"/>
      <c r="Z38" s="1113"/>
      <c r="AA38" s="1113"/>
      <c r="AB38" s="1113"/>
      <c r="AC38" s="1113"/>
      <c r="AD38" s="1113"/>
      <c r="AE38" s="1114"/>
      <c r="AF38" s="1106"/>
      <c r="AG38" s="1107"/>
      <c r="AH38" s="1107"/>
      <c r="AI38" s="1107"/>
      <c r="AJ38" s="1108"/>
      <c r="AK38" s="1049"/>
      <c r="AL38" s="1040"/>
      <c r="AM38" s="1040"/>
      <c r="AN38" s="1040"/>
      <c r="AO38" s="1040"/>
      <c r="AP38" s="1040"/>
      <c r="AQ38" s="1040"/>
      <c r="AR38" s="1040"/>
      <c r="AS38" s="1040"/>
      <c r="AT38" s="1040"/>
      <c r="AU38" s="1040"/>
      <c r="AV38" s="1040"/>
      <c r="AW38" s="1040"/>
      <c r="AX38" s="1040"/>
      <c r="AY38" s="1040"/>
      <c r="AZ38" s="1111"/>
      <c r="BA38" s="1111"/>
      <c r="BB38" s="1111"/>
      <c r="BC38" s="1111"/>
      <c r="BD38" s="1111"/>
      <c r="BE38" s="1095"/>
      <c r="BF38" s="1095"/>
      <c r="BG38" s="1095"/>
      <c r="BH38" s="1095"/>
      <c r="BI38" s="1096"/>
      <c r="BJ38" s="232"/>
      <c r="BK38" s="232"/>
      <c r="BL38" s="232"/>
      <c r="BM38" s="232"/>
      <c r="BN38" s="232"/>
      <c r="BO38" s="245"/>
      <c r="BP38" s="245"/>
      <c r="BQ38" s="242">
        <v>32</v>
      </c>
      <c r="BR38" s="243"/>
      <c r="BS38" s="1083"/>
      <c r="BT38" s="1084"/>
      <c r="BU38" s="1084"/>
      <c r="BV38" s="1084"/>
      <c r="BW38" s="1084"/>
      <c r="BX38" s="1084"/>
      <c r="BY38" s="1084"/>
      <c r="BZ38" s="1084"/>
      <c r="CA38" s="1084"/>
      <c r="CB38" s="1084"/>
      <c r="CC38" s="1084"/>
      <c r="CD38" s="1084"/>
      <c r="CE38" s="1084"/>
      <c r="CF38" s="1084"/>
      <c r="CG38" s="1085"/>
      <c r="CH38" s="1058"/>
      <c r="CI38" s="1059"/>
      <c r="CJ38" s="1059"/>
      <c r="CK38" s="1059"/>
      <c r="CL38" s="1060"/>
      <c r="CM38" s="1058"/>
      <c r="CN38" s="1059"/>
      <c r="CO38" s="1059"/>
      <c r="CP38" s="1059"/>
      <c r="CQ38" s="1060"/>
      <c r="CR38" s="1058"/>
      <c r="CS38" s="1059"/>
      <c r="CT38" s="1059"/>
      <c r="CU38" s="1059"/>
      <c r="CV38" s="1060"/>
      <c r="CW38" s="1058"/>
      <c r="CX38" s="1059"/>
      <c r="CY38" s="1059"/>
      <c r="CZ38" s="1059"/>
      <c r="DA38" s="1060"/>
      <c r="DB38" s="1058"/>
      <c r="DC38" s="1059"/>
      <c r="DD38" s="1059"/>
      <c r="DE38" s="1059"/>
      <c r="DF38" s="1060"/>
      <c r="DG38" s="1058"/>
      <c r="DH38" s="1059"/>
      <c r="DI38" s="1059"/>
      <c r="DJ38" s="1059"/>
      <c r="DK38" s="1060"/>
      <c r="DL38" s="1058"/>
      <c r="DM38" s="1059"/>
      <c r="DN38" s="1059"/>
      <c r="DO38" s="1059"/>
      <c r="DP38" s="1060"/>
      <c r="DQ38" s="1058"/>
      <c r="DR38" s="1059"/>
      <c r="DS38" s="1059"/>
      <c r="DT38" s="1059"/>
      <c r="DU38" s="1060"/>
      <c r="DV38" s="1061"/>
      <c r="DW38" s="1062"/>
      <c r="DX38" s="1062"/>
      <c r="DY38" s="1062"/>
      <c r="DZ38" s="1063"/>
      <c r="EA38" s="226"/>
    </row>
    <row r="39" spans="1:131" s="227" customFormat="1" ht="26.25" customHeight="1" x14ac:dyDescent="0.2">
      <c r="A39" s="246">
        <v>12</v>
      </c>
      <c r="B39" s="1100"/>
      <c r="C39" s="1101"/>
      <c r="D39" s="1101"/>
      <c r="E39" s="1101"/>
      <c r="F39" s="1101"/>
      <c r="G39" s="1101"/>
      <c r="H39" s="1101"/>
      <c r="I39" s="1101"/>
      <c r="J39" s="1101"/>
      <c r="K39" s="1101"/>
      <c r="L39" s="1101"/>
      <c r="M39" s="1101"/>
      <c r="N39" s="1101"/>
      <c r="O39" s="1101"/>
      <c r="P39" s="1102"/>
      <c r="Q39" s="1112"/>
      <c r="R39" s="1113"/>
      <c r="S39" s="1113"/>
      <c r="T39" s="1113"/>
      <c r="U39" s="1113"/>
      <c r="V39" s="1113"/>
      <c r="W39" s="1113"/>
      <c r="X39" s="1113"/>
      <c r="Y39" s="1113"/>
      <c r="Z39" s="1113"/>
      <c r="AA39" s="1113"/>
      <c r="AB39" s="1113"/>
      <c r="AC39" s="1113"/>
      <c r="AD39" s="1113"/>
      <c r="AE39" s="1114"/>
      <c r="AF39" s="1106"/>
      <c r="AG39" s="1107"/>
      <c r="AH39" s="1107"/>
      <c r="AI39" s="1107"/>
      <c r="AJ39" s="1108"/>
      <c r="AK39" s="1049"/>
      <c r="AL39" s="1040"/>
      <c r="AM39" s="1040"/>
      <c r="AN39" s="1040"/>
      <c r="AO39" s="1040"/>
      <c r="AP39" s="1040"/>
      <c r="AQ39" s="1040"/>
      <c r="AR39" s="1040"/>
      <c r="AS39" s="1040"/>
      <c r="AT39" s="1040"/>
      <c r="AU39" s="1040"/>
      <c r="AV39" s="1040"/>
      <c r="AW39" s="1040"/>
      <c r="AX39" s="1040"/>
      <c r="AY39" s="1040"/>
      <c r="AZ39" s="1111"/>
      <c r="BA39" s="1111"/>
      <c r="BB39" s="1111"/>
      <c r="BC39" s="1111"/>
      <c r="BD39" s="1111"/>
      <c r="BE39" s="1095"/>
      <c r="BF39" s="1095"/>
      <c r="BG39" s="1095"/>
      <c r="BH39" s="1095"/>
      <c r="BI39" s="1096"/>
      <c r="BJ39" s="232"/>
      <c r="BK39" s="232"/>
      <c r="BL39" s="232"/>
      <c r="BM39" s="232"/>
      <c r="BN39" s="232"/>
      <c r="BO39" s="245"/>
      <c r="BP39" s="245"/>
      <c r="BQ39" s="242">
        <v>33</v>
      </c>
      <c r="BR39" s="243"/>
      <c r="BS39" s="1083"/>
      <c r="BT39" s="1084"/>
      <c r="BU39" s="1084"/>
      <c r="BV39" s="1084"/>
      <c r="BW39" s="1084"/>
      <c r="BX39" s="1084"/>
      <c r="BY39" s="1084"/>
      <c r="BZ39" s="1084"/>
      <c r="CA39" s="1084"/>
      <c r="CB39" s="1084"/>
      <c r="CC39" s="1084"/>
      <c r="CD39" s="1084"/>
      <c r="CE39" s="1084"/>
      <c r="CF39" s="1084"/>
      <c r="CG39" s="1085"/>
      <c r="CH39" s="1058"/>
      <c r="CI39" s="1059"/>
      <c r="CJ39" s="1059"/>
      <c r="CK39" s="1059"/>
      <c r="CL39" s="1060"/>
      <c r="CM39" s="1058"/>
      <c r="CN39" s="1059"/>
      <c r="CO39" s="1059"/>
      <c r="CP39" s="1059"/>
      <c r="CQ39" s="1060"/>
      <c r="CR39" s="1058"/>
      <c r="CS39" s="1059"/>
      <c r="CT39" s="1059"/>
      <c r="CU39" s="1059"/>
      <c r="CV39" s="1060"/>
      <c r="CW39" s="1058"/>
      <c r="CX39" s="1059"/>
      <c r="CY39" s="1059"/>
      <c r="CZ39" s="1059"/>
      <c r="DA39" s="1060"/>
      <c r="DB39" s="1058"/>
      <c r="DC39" s="1059"/>
      <c r="DD39" s="1059"/>
      <c r="DE39" s="1059"/>
      <c r="DF39" s="1060"/>
      <c r="DG39" s="1058"/>
      <c r="DH39" s="1059"/>
      <c r="DI39" s="1059"/>
      <c r="DJ39" s="1059"/>
      <c r="DK39" s="1060"/>
      <c r="DL39" s="1058"/>
      <c r="DM39" s="1059"/>
      <c r="DN39" s="1059"/>
      <c r="DO39" s="1059"/>
      <c r="DP39" s="1060"/>
      <c r="DQ39" s="1058"/>
      <c r="DR39" s="1059"/>
      <c r="DS39" s="1059"/>
      <c r="DT39" s="1059"/>
      <c r="DU39" s="1060"/>
      <c r="DV39" s="1061"/>
      <c r="DW39" s="1062"/>
      <c r="DX39" s="1062"/>
      <c r="DY39" s="1062"/>
      <c r="DZ39" s="1063"/>
      <c r="EA39" s="226"/>
    </row>
    <row r="40" spans="1:131" s="227" customFormat="1" ht="26.25" customHeight="1" x14ac:dyDescent="0.2">
      <c r="A40" s="241">
        <v>13</v>
      </c>
      <c r="B40" s="1100"/>
      <c r="C40" s="1101"/>
      <c r="D40" s="1101"/>
      <c r="E40" s="1101"/>
      <c r="F40" s="1101"/>
      <c r="G40" s="1101"/>
      <c r="H40" s="1101"/>
      <c r="I40" s="1101"/>
      <c r="J40" s="1101"/>
      <c r="K40" s="1101"/>
      <c r="L40" s="1101"/>
      <c r="M40" s="1101"/>
      <c r="N40" s="1101"/>
      <c r="O40" s="1101"/>
      <c r="P40" s="1102"/>
      <c r="Q40" s="1112"/>
      <c r="R40" s="1113"/>
      <c r="S40" s="1113"/>
      <c r="T40" s="1113"/>
      <c r="U40" s="1113"/>
      <c r="V40" s="1113"/>
      <c r="W40" s="1113"/>
      <c r="X40" s="1113"/>
      <c r="Y40" s="1113"/>
      <c r="Z40" s="1113"/>
      <c r="AA40" s="1113"/>
      <c r="AB40" s="1113"/>
      <c r="AC40" s="1113"/>
      <c r="AD40" s="1113"/>
      <c r="AE40" s="1114"/>
      <c r="AF40" s="1106"/>
      <c r="AG40" s="1107"/>
      <c r="AH40" s="1107"/>
      <c r="AI40" s="1107"/>
      <c r="AJ40" s="1108"/>
      <c r="AK40" s="1049"/>
      <c r="AL40" s="1040"/>
      <c r="AM40" s="1040"/>
      <c r="AN40" s="1040"/>
      <c r="AO40" s="1040"/>
      <c r="AP40" s="1040"/>
      <c r="AQ40" s="1040"/>
      <c r="AR40" s="1040"/>
      <c r="AS40" s="1040"/>
      <c r="AT40" s="1040"/>
      <c r="AU40" s="1040"/>
      <c r="AV40" s="1040"/>
      <c r="AW40" s="1040"/>
      <c r="AX40" s="1040"/>
      <c r="AY40" s="1040"/>
      <c r="AZ40" s="1111"/>
      <c r="BA40" s="1111"/>
      <c r="BB40" s="1111"/>
      <c r="BC40" s="1111"/>
      <c r="BD40" s="1111"/>
      <c r="BE40" s="1095"/>
      <c r="BF40" s="1095"/>
      <c r="BG40" s="1095"/>
      <c r="BH40" s="1095"/>
      <c r="BI40" s="1096"/>
      <c r="BJ40" s="232"/>
      <c r="BK40" s="232"/>
      <c r="BL40" s="232"/>
      <c r="BM40" s="232"/>
      <c r="BN40" s="232"/>
      <c r="BO40" s="245"/>
      <c r="BP40" s="245"/>
      <c r="BQ40" s="242">
        <v>34</v>
      </c>
      <c r="BR40" s="243"/>
      <c r="BS40" s="1083"/>
      <c r="BT40" s="1084"/>
      <c r="BU40" s="1084"/>
      <c r="BV40" s="1084"/>
      <c r="BW40" s="1084"/>
      <c r="BX40" s="1084"/>
      <c r="BY40" s="1084"/>
      <c r="BZ40" s="1084"/>
      <c r="CA40" s="1084"/>
      <c r="CB40" s="1084"/>
      <c r="CC40" s="1084"/>
      <c r="CD40" s="1084"/>
      <c r="CE40" s="1084"/>
      <c r="CF40" s="1084"/>
      <c r="CG40" s="1085"/>
      <c r="CH40" s="1058"/>
      <c r="CI40" s="1059"/>
      <c r="CJ40" s="1059"/>
      <c r="CK40" s="1059"/>
      <c r="CL40" s="1060"/>
      <c r="CM40" s="1058"/>
      <c r="CN40" s="1059"/>
      <c r="CO40" s="1059"/>
      <c r="CP40" s="1059"/>
      <c r="CQ40" s="1060"/>
      <c r="CR40" s="1058"/>
      <c r="CS40" s="1059"/>
      <c r="CT40" s="1059"/>
      <c r="CU40" s="1059"/>
      <c r="CV40" s="1060"/>
      <c r="CW40" s="1058"/>
      <c r="CX40" s="1059"/>
      <c r="CY40" s="1059"/>
      <c r="CZ40" s="1059"/>
      <c r="DA40" s="1060"/>
      <c r="DB40" s="1058"/>
      <c r="DC40" s="1059"/>
      <c r="DD40" s="1059"/>
      <c r="DE40" s="1059"/>
      <c r="DF40" s="1060"/>
      <c r="DG40" s="1058"/>
      <c r="DH40" s="1059"/>
      <c r="DI40" s="1059"/>
      <c r="DJ40" s="1059"/>
      <c r="DK40" s="1060"/>
      <c r="DL40" s="1058"/>
      <c r="DM40" s="1059"/>
      <c r="DN40" s="1059"/>
      <c r="DO40" s="1059"/>
      <c r="DP40" s="1060"/>
      <c r="DQ40" s="1058"/>
      <c r="DR40" s="1059"/>
      <c r="DS40" s="1059"/>
      <c r="DT40" s="1059"/>
      <c r="DU40" s="1060"/>
      <c r="DV40" s="1061"/>
      <c r="DW40" s="1062"/>
      <c r="DX40" s="1062"/>
      <c r="DY40" s="1062"/>
      <c r="DZ40" s="1063"/>
      <c r="EA40" s="226"/>
    </row>
    <row r="41" spans="1:131" s="227" customFormat="1" ht="26.25" customHeight="1" x14ac:dyDescent="0.2">
      <c r="A41" s="241">
        <v>14</v>
      </c>
      <c r="B41" s="1100"/>
      <c r="C41" s="1101"/>
      <c r="D41" s="1101"/>
      <c r="E41" s="1101"/>
      <c r="F41" s="1101"/>
      <c r="G41" s="1101"/>
      <c r="H41" s="1101"/>
      <c r="I41" s="1101"/>
      <c r="J41" s="1101"/>
      <c r="K41" s="1101"/>
      <c r="L41" s="1101"/>
      <c r="M41" s="1101"/>
      <c r="N41" s="1101"/>
      <c r="O41" s="1101"/>
      <c r="P41" s="1102"/>
      <c r="Q41" s="1112"/>
      <c r="R41" s="1113"/>
      <c r="S41" s="1113"/>
      <c r="T41" s="1113"/>
      <c r="U41" s="1113"/>
      <c r="V41" s="1113"/>
      <c r="W41" s="1113"/>
      <c r="X41" s="1113"/>
      <c r="Y41" s="1113"/>
      <c r="Z41" s="1113"/>
      <c r="AA41" s="1113"/>
      <c r="AB41" s="1113"/>
      <c r="AC41" s="1113"/>
      <c r="AD41" s="1113"/>
      <c r="AE41" s="1114"/>
      <c r="AF41" s="1106"/>
      <c r="AG41" s="1107"/>
      <c r="AH41" s="1107"/>
      <c r="AI41" s="1107"/>
      <c r="AJ41" s="1108"/>
      <c r="AK41" s="1049"/>
      <c r="AL41" s="1040"/>
      <c r="AM41" s="1040"/>
      <c r="AN41" s="1040"/>
      <c r="AO41" s="1040"/>
      <c r="AP41" s="1040"/>
      <c r="AQ41" s="1040"/>
      <c r="AR41" s="1040"/>
      <c r="AS41" s="1040"/>
      <c r="AT41" s="1040"/>
      <c r="AU41" s="1040"/>
      <c r="AV41" s="1040"/>
      <c r="AW41" s="1040"/>
      <c r="AX41" s="1040"/>
      <c r="AY41" s="1040"/>
      <c r="AZ41" s="1111"/>
      <c r="BA41" s="1111"/>
      <c r="BB41" s="1111"/>
      <c r="BC41" s="1111"/>
      <c r="BD41" s="1111"/>
      <c r="BE41" s="1095"/>
      <c r="BF41" s="1095"/>
      <c r="BG41" s="1095"/>
      <c r="BH41" s="1095"/>
      <c r="BI41" s="1096"/>
      <c r="BJ41" s="232"/>
      <c r="BK41" s="232"/>
      <c r="BL41" s="232"/>
      <c r="BM41" s="232"/>
      <c r="BN41" s="232"/>
      <c r="BO41" s="245"/>
      <c r="BP41" s="245"/>
      <c r="BQ41" s="242">
        <v>35</v>
      </c>
      <c r="BR41" s="243"/>
      <c r="BS41" s="1083"/>
      <c r="BT41" s="1084"/>
      <c r="BU41" s="1084"/>
      <c r="BV41" s="1084"/>
      <c r="BW41" s="1084"/>
      <c r="BX41" s="1084"/>
      <c r="BY41" s="1084"/>
      <c r="BZ41" s="1084"/>
      <c r="CA41" s="1084"/>
      <c r="CB41" s="1084"/>
      <c r="CC41" s="1084"/>
      <c r="CD41" s="1084"/>
      <c r="CE41" s="1084"/>
      <c r="CF41" s="1084"/>
      <c r="CG41" s="1085"/>
      <c r="CH41" s="1058"/>
      <c r="CI41" s="1059"/>
      <c r="CJ41" s="1059"/>
      <c r="CK41" s="1059"/>
      <c r="CL41" s="1060"/>
      <c r="CM41" s="1058"/>
      <c r="CN41" s="1059"/>
      <c r="CO41" s="1059"/>
      <c r="CP41" s="1059"/>
      <c r="CQ41" s="1060"/>
      <c r="CR41" s="1058"/>
      <c r="CS41" s="1059"/>
      <c r="CT41" s="1059"/>
      <c r="CU41" s="1059"/>
      <c r="CV41" s="1060"/>
      <c r="CW41" s="1058"/>
      <c r="CX41" s="1059"/>
      <c r="CY41" s="1059"/>
      <c r="CZ41" s="1059"/>
      <c r="DA41" s="1060"/>
      <c r="DB41" s="1058"/>
      <c r="DC41" s="1059"/>
      <c r="DD41" s="1059"/>
      <c r="DE41" s="1059"/>
      <c r="DF41" s="1060"/>
      <c r="DG41" s="1058"/>
      <c r="DH41" s="1059"/>
      <c r="DI41" s="1059"/>
      <c r="DJ41" s="1059"/>
      <c r="DK41" s="1060"/>
      <c r="DL41" s="1058"/>
      <c r="DM41" s="1059"/>
      <c r="DN41" s="1059"/>
      <c r="DO41" s="1059"/>
      <c r="DP41" s="1060"/>
      <c r="DQ41" s="1058"/>
      <c r="DR41" s="1059"/>
      <c r="DS41" s="1059"/>
      <c r="DT41" s="1059"/>
      <c r="DU41" s="1060"/>
      <c r="DV41" s="1061"/>
      <c r="DW41" s="1062"/>
      <c r="DX41" s="1062"/>
      <c r="DY41" s="1062"/>
      <c r="DZ41" s="1063"/>
      <c r="EA41" s="226"/>
    </row>
    <row r="42" spans="1:131" s="227" customFormat="1" ht="26.25" customHeight="1" x14ac:dyDescent="0.2">
      <c r="A42" s="241">
        <v>15</v>
      </c>
      <c r="B42" s="1100"/>
      <c r="C42" s="1101"/>
      <c r="D42" s="1101"/>
      <c r="E42" s="1101"/>
      <c r="F42" s="1101"/>
      <c r="G42" s="1101"/>
      <c r="H42" s="1101"/>
      <c r="I42" s="1101"/>
      <c r="J42" s="1101"/>
      <c r="K42" s="1101"/>
      <c r="L42" s="1101"/>
      <c r="M42" s="1101"/>
      <c r="N42" s="1101"/>
      <c r="O42" s="1101"/>
      <c r="P42" s="1102"/>
      <c r="Q42" s="1112"/>
      <c r="R42" s="1113"/>
      <c r="S42" s="1113"/>
      <c r="T42" s="1113"/>
      <c r="U42" s="1113"/>
      <c r="V42" s="1113"/>
      <c r="W42" s="1113"/>
      <c r="X42" s="1113"/>
      <c r="Y42" s="1113"/>
      <c r="Z42" s="1113"/>
      <c r="AA42" s="1113"/>
      <c r="AB42" s="1113"/>
      <c r="AC42" s="1113"/>
      <c r="AD42" s="1113"/>
      <c r="AE42" s="1114"/>
      <c r="AF42" s="1106"/>
      <c r="AG42" s="1107"/>
      <c r="AH42" s="1107"/>
      <c r="AI42" s="1107"/>
      <c r="AJ42" s="1108"/>
      <c r="AK42" s="1049"/>
      <c r="AL42" s="1040"/>
      <c r="AM42" s="1040"/>
      <c r="AN42" s="1040"/>
      <c r="AO42" s="1040"/>
      <c r="AP42" s="1040"/>
      <c r="AQ42" s="1040"/>
      <c r="AR42" s="1040"/>
      <c r="AS42" s="1040"/>
      <c r="AT42" s="1040"/>
      <c r="AU42" s="1040"/>
      <c r="AV42" s="1040"/>
      <c r="AW42" s="1040"/>
      <c r="AX42" s="1040"/>
      <c r="AY42" s="1040"/>
      <c r="AZ42" s="1111"/>
      <c r="BA42" s="1111"/>
      <c r="BB42" s="1111"/>
      <c r="BC42" s="1111"/>
      <c r="BD42" s="1111"/>
      <c r="BE42" s="1095"/>
      <c r="BF42" s="1095"/>
      <c r="BG42" s="1095"/>
      <c r="BH42" s="1095"/>
      <c r="BI42" s="1096"/>
      <c r="BJ42" s="232"/>
      <c r="BK42" s="232"/>
      <c r="BL42" s="232"/>
      <c r="BM42" s="232"/>
      <c r="BN42" s="232"/>
      <c r="BO42" s="245"/>
      <c r="BP42" s="245"/>
      <c r="BQ42" s="242">
        <v>36</v>
      </c>
      <c r="BR42" s="243"/>
      <c r="BS42" s="1083"/>
      <c r="BT42" s="1084"/>
      <c r="BU42" s="1084"/>
      <c r="BV42" s="1084"/>
      <c r="BW42" s="1084"/>
      <c r="BX42" s="1084"/>
      <c r="BY42" s="1084"/>
      <c r="BZ42" s="1084"/>
      <c r="CA42" s="1084"/>
      <c r="CB42" s="1084"/>
      <c r="CC42" s="1084"/>
      <c r="CD42" s="1084"/>
      <c r="CE42" s="1084"/>
      <c r="CF42" s="1084"/>
      <c r="CG42" s="1085"/>
      <c r="CH42" s="1058"/>
      <c r="CI42" s="1059"/>
      <c r="CJ42" s="1059"/>
      <c r="CK42" s="1059"/>
      <c r="CL42" s="1060"/>
      <c r="CM42" s="1058"/>
      <c r="CN42" s="1059"/>
      <c r="CO42" s="1059"/>
      <c r="CP42" s="1059"/>
      <c r="CQ42" s="1060"/>
      <c r="CR42" s="1058"/>
      <c r="CS42" s="1059"/>
      <c r="CT42" s="1059"/>
      <c r="CU42" s="1059"/>
      <c r="CV42" s="1060"/>
      <c r="CW42" s="1058"/>
      <c r="CX42" s="1059"/>
      <c r="CY42" s="1059"/>
      <c r="CZ42" s="1059"/>
      <c r="DA42" s="1060"/>
      <c r="DB42" s="1058"/>
      <c r="DC42" s="1059"/>
      <c r="DD42" s="1059"/>
      <c r="DE42" s="1059"/>
      <c r="DF42" s="1060"/>
      <c r="DG42" s="1058"/>
      <c r="DH42" s="1059"/>
      <c r="DI42" s="1059"/>
      <c r="DJ42" s="1059"/>
      <c r="DK42" s="1060"/>
      <c r="DL42" s="1058"/>
      <c r="DM42" s="1059"/>
      <c r="DN42" s="1059"/>
      <c r="DO42" s="1059"/>
      <c r="DP42" s="1060"/>
      <c r="DQ42" s="1058"/>
      <c r="DR42" s="1059"/>
      <c r="DS42" s="1059"/>
      <c r="DT42" s="1059"/>
      <c r="DU42" s="1060"/>
      <c r="DV42" s="1061"/>
      <c r="DW42" s="1062"/>
      <c r="DX42" s="1062"/>
      <c r="DY42" s="1062"/>
      <c r="DZ42" s="1063"/>
      <c r="EA42" s="226"/>
    </row>
    <row r="43" spans="1:131" s="227" customFormat="1" ht="26.25" customHeight="1" x14ac:dyDescent="0.2">
      <c r="A43" s="241">
        <v>16</v>
      </c>
      <c r="B43" s="1100"/>
      <c r="C43" s="1101"/>
      <c r="D43" s="1101"/>
      <c r="E43" s="1101"/>
      <c r="F43" s="1101"/>
      <c r="G43" s="1101"/>
      <c r="H43" s="1101"/>
      <c r="I43" s="1101"/>
      <c r="J43" s="1101"/>
      <c r="K43" s="1101"/>
      <c r="L43" s="1101"/>
      <c r="M43" s="1101"/>
      <c r="N43" s="1101"/>
      <c r="O43" s="1101"/>
      <c r="P43" s="1102"/>
      <c r="Q43" s="1112"/>
      <c r="R43" s="1113"/>
      <c r="S43" s="1113"/>
      <c r="T43" s="1113"/>
      <c r="U43" s="1113"/>
      <c r="V43" s="1113"/>
      <c r="W43" s="1113"/>
      <c r="X43" s="1113"/>
      <c r="Y43" s="1113"/>
      <c r="Z43" s="1113"/>
      <c r="AA43" s="1113"/>
      <c r="AB43" s="1113"/>
      <c r="AC43" s="1113"/>
      <c r="AD43" s="1113"/>
      <c r="AE43" s="1114"/>
      <c r="AF43" s="1106"/>
      <c r="AG43" s="1107"/>
      <c r="AH43" s="1107"/>
      <c r="AI43" s="1107"/>
      <c r="AJ43" s="1108"/>
      <c r="AK43" s="1049"/>
      <c r="AL43" s="1040"/>
      <c r="AM43" s="1040"/>
      <c r="AN43" s="1040"/>
      <c r="AO43" s="1040"/>
      <c r="AP43" s="1040"/>
      <c r="AQ43" s="1040"/>
      <c r="AR43" s="1040"/>
      <c r="AS43" s="1040"/>
      <c r="AT43" s="1040"/>
      <c r="AU43" s="1040"/>
      <c r="AV43" s="1040"/>
      <c r="AW43" s="1040"/>
      <c r="AX43" s="1040"/>
      <c r="AY43" s="1040"/>
      <c r="AZ43" s="1111"/>
      <c r="BA43" s="1111"/>
      <c r="BB43" s="1111"/>
      <c r="BC43" s="1111"/>
      <c r="BD43" s="1111"/>
      <c r="BE43" s="1095"/>
      <c r="BF43" s="1095"/>
      <c r="BG43" s="1095"/>
      <c r="BH43" s="1095"/>
      <c r="BI43" s="1096"/>
      <c r="BJ43" s="232"/>
      <c r="BK43" s="232"/>
      <c r="BL43" s="232"/>
      <c r="BM43" s="232"/>
      <c r="BN43" s="232"/>
      <c r="BO43" s="245"/>
      <c r="BP43" s="245"/>
      <c r="BQ43" s="242">
        <v>37</v>
      </c>
      <c r="BR43" s="243"/>
      <c r="BS43" s="1083"/>
      <c r="BT43" s="1084"/>
      <c r="BU43" s="1084"/>
      <c r="BV43" s="1084"/>
      <c r="BW43" s="1084"/>
      <c r="BX43" s="1084"/>
      <c r="BY43" s="1084"/>
      <c r="BZ43" s="1084"/>
      <c r="CA43" s="1084"/>
      <c r="CB43" s="1084"/>
      <c r="CC43" s="1084"/>
      <c r="CD43" s="1084"/>
      <c r="CE43" s="1084"/>
      <c r="CF43" s="1084"/>
      <c r="CG43" s="1085"/>
      <c r="CH43" s="1058"/>
      <c r="CI43" s="1059"/>
      <c r="CJ43" s="1059"/>
      <c r="CK43" s="1059"/>
      <c r="CL43" s="1060"/>
      <c r="CM43" s="1058"/>
      <c r="CN43" s="1059"/>
      <c r="CO43" s="1059"/>
      <c r="CP43" s="1059"/>
      <c r="CQ43" s="1060"/>
      <c r="CR43" s="1058"/>
      <c r="CS43" s="1059"/>
      <c r="CT43" s="1059"/>
      <c r="CU43" s="1059"/>
      <c r="CV43" s="1060"/>
      <c r="CW43" s="1058"/>
      <c r="CX43" s="1059"/>
      <c r="CY43" s="1059"/>
      <c r="CZ43" s="1059"/>
      <c r="DA43" s="1060"/>
      <c r="DB43" s="1058"/>
      <c r="DC43" s="1059"/>
      <c r="DD43" s="1059"/>
      <c r="DE43" s="1059"/>
      <c r="DF43" s="1060"/>
      <c r="DG43" s="1058"/>
      <c r="DH43" s="1059"/>
      <c r="DI43" s="1059"/>
      <c r="DJ43" s="1059"/>
      <c r="DK43" s="1060"/>
      <c r="DL43" s="1058"/>
      <c r="DM43" s="1059"/>
      <c r="DN43" s="1059"/>
      <c r="DO43" s="1059"/>
      <c r="DP43" s="1060"/>
      <c r="DQ43" s="1058"/>
      <c r="DR43" s="1059"/>
      <c r="DS43" s="1059"/>
      <c r="DT43" s="1059"/>
      <c r="DU43" s="1060"/>
      <c r="DV43" s="1061"/>
      <c r="DW43" s="1062"/>
      <c r="DX43" s="1062"/>
      <c r="DY43" s="1062"/>
      <c r="DZ43" s="1063"/>
      <c r="EA43" s="226"/>
    </row>
    <row r="44" spans="1:131" s="227" customFormat="1" ht="26.25" customHeight="1" x14ac:dyDescent="0.2">
      <c r="A44" s="241">
        <v>17</v>
      </c>
      <c r="B44" s="1100"/>
      <c r="C44" s="1101"/>
      <c r="D44" s="1101"/>
      <c r="E44" s="1101"/>
      <c r="F44" s="1101"/>
      <c r="G44" s="1101"/>
      <c r="H44" s="1101"/>
      <c r="I44" s="1101"/>
      <c r="J44" s="1101"/>
      <c r="K44" s="1101"/>
      <c r="L44" s="1101"/>
      <c r="M44" s="1101"/>
      <c r="N44" s="1101"/>
      <c r="O44" s="1101"/>
      <c r="P44" s="1102"/>
      <c r="Q44" s="1112"/>
      <c r="R44" s="1113"/>
      <c r="S44" s="1113"/>
      <c r="T44" s="1113"/>
      <c r="U44" s="1113"/>
      <c r="V44" s="1113"/>
      <c r="W44" s="1113"/>
      <c r="X44" s="1113"/>
      <c r="Y44" s="1113"/>
      <c r="Z44" s="1113"/>
      <c r="AA44" s="1113"/>
      <c r="AB44" s="1113"/>
      <c r="AC44" s="1113"/>
      <c r="AD44" s="1113"/>
      <c r="AE44" s="1114"/>
      <c r="AF44" s="1106"/>
      <c r="AG44" s="1107"/>
      <c r="AH44" s="1107"/>
      <c r="AI44" s="1107"/>
      <c r="AJ44" s="1108"/>
      <c r="AK44" s="1049"/>
      <c r="AL44" s="1040"/>
      <c r="AM44" s="1040"/>
      <c r="AN44" s="1040"/>
      <c r="AO44" s="1040"/>
      <c r="AP44" s="1040"/>
      <c r="AQ44" s="1040"/>
      <c r="AR44" s="1040"/>
      <c r="AS44" s="1040"/>
      <c r="AT44" s="1040"/>
      <c r="AU44" s="1040"/>
      <c r="AV44" s="1040"/>
      <c r="AW44" s="1040"/>
      <c r="AX44" s="1040"/>
      <c r="AY44" s="1040"/>
      <c r="AZ44" s="1111"/>
      <c r="BA44" s="1111"/>
      <c r="BB44" s="1111"/>
      <c r="BC44" s="1111"/>
      <c r="BD44" s="1111"/>
      <c r="BE44" s="1095"/>
      <c r="BF44" s="1095"/>
      <c r="BG44" s="1095"/>
      <c r="BH44" s="1095"/>
      <c r="BI44" s="1096"/>
      <c r="BJ44" s="232"/>
      <c r="BK44" s="232"/>
      <c r="BL44" s="232"/>
      <c r="BM44" s="232"/>
      <c r="BN44" s="232"/>
      <c r="BO44" s="245"/>
      <c r="BP44" s="245"/>
      <c r="BQ44" s="242">
        <v>38</v>
      </c>
      <c r="BR44" s="243"/>
      <c r="BS44" s="1083"/>
      <c r="BT44" s="1084"/>
      <c r="BU44" s="1084"/>
      <c r="BV44" s="1084"/>
      <c r="BW44" s="1084"/>
      <c r="BX44" s="1084"/>
      <c r="BY44" s="1084"/>
      <c r="BZ44" s="1084"/>
      <c r="CA44" s="1084"/>
      <c r="CB44" s="1084"/>
      <c r="CC44" s="1084"/>
      <c r="CD44" s="1084"/>
      <c r="CE44" s="1084"/>
      <c r="CF44" s="1084"/>
      <c r="CG44" s="1085"/>
      <c r="CH44" s="1058"/>
      <c r="CI44" s="1059"/>
      <c r="CJ44" s="1059"/>
      <c r="CK44" s="1059"/>
      <c r="CL44" s="1060"/>
      <c r="CM44" s="1058"/>
      <c r="CN44" s="1059"/>
      <c r="CO44" s="1059"/>
      <c r="CP44" s="1059"/>
      <c r="CQ44" s="1060"/>
      <c r="CR44" s="1058"/>
      <c r="CS44" s="1059"/>
      <c r="CT44" s="1059"/>
      <c r="CU44" s="1059"/>
      <c r="CV44" s="1060"/>
      <c r="CW44" s="1058"/>
      <c r="CX44" s="1059"/>
      <c r="CY44" s="1059"/>
      <c r="CZ44" s="1059"/>
      <c r="DA44" s="1060"/>
      <c r="DB44" s="1058"/>
      <c r="DC44" s="1059"/>
      <c r="DD44" s="1059"/>
      <c r="DE44" s="1059"/>
      <c r="DF44" s="1060"/>
      <c r="DG44" s="1058"/>
      <c r="DH44" s="1059"/>
      <c r="DI44" s="1059"/>
      <c r="DJ44" s="1059"/>
      <c r="DK44" s="1060"/>
      <c r="DL44" s="1058"/>
      <c r="DM44" s="1059"/>
      <c r="DN44" s="1059"/>
      <c r="DO44" s="1059"/>
      <c r="DP44" s="1060"/>
      <c r="DQ44" s="1058"/>
      <c r="DR44" s="1059"/>
      <c r="DS44" s="1059"/>
      <c r="DT44" s="1059"/>
      <c r="DU44" s="1060"/>
      <c r="DV44" s="1061"/>
      <c r="DW44" s="1062"/>
      <c r="DX44" s="1062"/>
      <c r="DY44" s="1062"/>
      <c r="DZ44" s="1063"/>
      <c r="EA44" s="226"/>
    </row>
    <row r="45" spans="1:131" s="227" customFormat="1" ht="26.25" customHeight="1" x14ac:dyDescent="0.2">
      <c r="A45" s="241">
        <v>18</v>
      </c>
      <c r="B45" s="1100"/>
      <c r="C45" s="1101"/>
      <c r="D45" s="1101"/>
      <c r="E45" s="1101"/>
      <c r="F45" s="1101"/>
      <c r="G45" s="1101"/>
      <c r="H45" s="1101"/>
      <c r="I45" s="1101"/>
      <c r="J45" s="1101"/>
      <c r="K45" s="1101"/>
      <c r="L45" s="1101"/>
      <c r="M45" s="1101"/>
      <c r="N45" s="1101"/>
      <c r="O45" s="1101"/>
      <c r="P45" s="1102"/>
      <c r="Q45" s="1112"/>
      <c r="R45" s="1113"/>
      <c r="S45" s="1113"/>
      <c r="T45" s="1113"/>
      <c r="U45" s="1113"/>
      <c r="V45" s="1113"/>
      <c r="W45" s="1113"/>
      <c r="X45" s="1113"/>
      <c r="Y45" s="1113"/>
      <c r="Z45" s="1113"/>
      <c r="AA45" s="1113"/>
      <c r="AB45" s="1113"/>
      <c r="AC45" s="1113"/>
      <c r="AD45" s="1113"/>
      <c r="AE45" s="1114"/>
      <c r="AF45" s="1106"/>
      <c r="AG45" s="1107"/>
      <c r="AH45" s="1107"/>
      <c r="AI45" s="1107"/>
      <c r="AJ45" s="1108"/>
      <c r="AK45" s="1049"/>
      <c r="AL45" s="1040"/>
      <c r="AM45" s="1040"/>
      <c r="AN45" s="1040"/>
      <c r="AO45" s="1040"/>
      <c r="AP45" s="1040"/>
      <c r="AQ45" s="1040"/>
      <c r="AR45" s="1040"/>
      <c r="AS45" s="1040"/>
      <c r="AT45" s="1040"/>
      <c r="AU45" s="1040"/>
      <c r="AV45" s="1040"/>
      <c r="AW45" s="1040"/>
      <c r="AX45" s="1040"/>
      <c r="AY45" s="1040"/>
      <c r="AZ45" s="1111"/>
      <c r="BA45" s="1111"/>
      <c r="BB45" s="1111"/>
      <c r="BC45" s="1111"/>
      <c r="BD45" s="1111"/>
      <c r="BE45" s="1095"/>
      <c r="BF45" s="1095"/>
      <c r="BG45" s="1095"/>
      <c r="BH45" s="1095"/>
      <c r="BI45" s="1096"/>
      <c r="BJ45" s="232"/>
      <c r="BK45" s="232"/>
      <c r="BL45" s="232"/>
      <c r="BM45" s="232"/>
      <c r="BN45" s="232"/>
      <c r="BO45" s="245"/>
      <c r="BP45" s="245"/>
      <c r="BQ45" s="242">
        <v>39</v>
      </c>
      <c r="BR45" s="243"/>
      <c r="BS45" s="1083"/>
      <c r="BT45" s="1084"/>
      <c r="BU45" s="1084"/>
      <c r="BV45" s="1084"/>
      <c r="BW45" s="1084"/>
      <c r="BX45" s="1084"/>
      <c r="BY45" s="1084"/>
      <c r="BZ45" s="1084"/>
      <c r="CA45" s="1084"/>
      <c r="CB45" s="1084"/>
      <c r="CC45" s="1084"/>
      <c r="CD45" s="1084"/>
      <c r="CE45" s="1084"/>
      <c r="CF45" s="1084"/>
      <c r="CG45" s="1085"/>
      <c r="CH45" s="1058"/>
      <c r="CI45" s="1059"/>
      <c r="CJ45" s="1059"/>
      <c r="CK45" s="1059"/>
      <c r="CL45" s="1060"/>
      <c r="CM45" s="1058"/>
      <c r="CN45" s="1059"/>
      <c r="CO45" s="1059"/>
      <c r="CP45" s="1059"/>
      <c r="CQ45" s="1060"/>
      <c r="CR45" s="1058"/>
      <c r="CS45" s="1059"/>
      <c r="CT45" s="1059"/>
      <c r="CU45" s="1059"/>
      <c r="CV45" s="1060"/>
      <c r="CW45" s="1058"/>
      <c r="CX45" s="1059"/>
      <c r="CY45" s="1059"/>
      <c r="CZ45" s="1059"/>
      <c r="DA45" s="1060"/>
      <c r="DB45" s="1058"/>
      <c r="DC45" s="1059"/>
      <c r="DD45" s="1059"/>
      <c r="DE45" s="1059"/>
      <c r="DF45" s="1060"/>
      <c r="DG45" s="1058"/>
      <c r="DH45" s="1059"/>
      <c r="DI45" s="1059"/>
      <c r="DJ45" s="1059"/>
      <c r="DK45" s="1060"/>
      <c r="DL45" s="1058"/>
      <c r="DM45" s="1059"/>
      <c r="DN45" s="1059"/>
      <c r="DO45" s="1059"/>
      <c r="DP45" s="1060"/>
      <c r="DQ45" s="1058"/>
      <c r="DR45" s="1059"/>
      <c r="DS45" s="1059"/>
      <c r="DT45" s="1059"/>
      <c r="DU45" s="1060"/>
      <c r="DV45" s="1061"/>
      <c r="DW45" s="1062"/>
      <c r="DX45" s="1062"/>
      <c r="DY45" s="1062"/>
      <c r="DZ45" s="1063"/>
      <c r="EA45" s="226"/>
    </row>
    <row r="46" spans="1:131" s="227" customFormat="1" ht="26.25" customHeight="1" x14ac:dyDescent="0.2">
      <c r="A46" s="241">
        <v>19</v>
      </c>
      <c r="B46" s="1100"/>
      <c r="C46" s="1101"/>
      <c r="D46" s="1101"/>
      <c r="E46" s="1101"/>
      <c r="F46" s="1101"/>
      <c r="G46" s="1101"/>
      <c r="H46" s="1101"/>
      <c r="I46" s="1101"/>
      <c r="J46" s="1101"/>
      <c r="K46" s="1101"/>
      <c r="L46" s="1101"/>
      <c r="M46" s="1101"/>
      <c r="N46" s="1101"/>
      <c r="O46" s="1101"/>
      <c r="P46" s="1102"/>
      <c r="Q46" s="1112"/>
      <c r="R46" s="1113"/>
      <c r="S46" s="1113"/>
      <c r="T46" s="1113"/>
      <c r="U46" s="1113"/>
      <c r="V46" s="1113"/>
      <c r="W46" s="1113"/>
      <c r="X46" s="1113"/>
      <c r="Y46" s="1113"/>
      <c r="Z46" s="1113"/>
      <c r="AA46" s="1113"/>
      <c r="AB46" s="1113"/>
      <c r="AC46" s="1113"/>
      <c r="AD46" s="1113"/>
      <c r="AE46" s="1114"/>
      <c r="AF46" s="1106"/>
      <c r="AG46" s="1107"/>
      <c r="AH46" s="1107"/>
      <c r="AI46" s="1107"/>
      <c r="AJ46" s="1108"/>
      <c r="AK46" s="1049"/>
      <c r="AL46" s="1040"/>
      <c r="AM46" s="1040"/>
      <c r="AN46" s="1040"/>
      <c r="AO46" s="1040"/>
      <c r="AP46" s="1040"/>
      <c r="AQ46" s="1040"/>
      <c r="AR46" s="1040"/>
      <c r="AS46" s="1040"/>
      <c r="AT46" s="1040"/>
      <c r="AU46" s="1040"/>
      <c r="AV46" s="1040"/>
      <c r="AW46" s="1040"/>
      <c r="AX46" s="1040"/>
      <c r="AY46" s="1040"/>
      <c r="AZ46" s="1111"/>
      <c r="BA46" s="1111"/>
      <c r="BB46" s="1111"/>
      <c r="BC46" s="1111"/>
      <c r="BD46" s="1111"/>
      <c r="BE46" s="1095"/>
      <c r="BF46" s="1095"/>
      <c r="BG46" s="1095"/>
      <c r="BH46" s="1095"/>
      <c r="BI46" s="1096"/>
      <c r="BJ46" s="232"/>
      <c r="BK46" s="232"/>
      <c r="BL46" s="232"/>
      <c r="BM46" s="232"/>
      <c r="BN46" s="232"/>
      <c r="BO46" s="245"/>
      <c r="BP46" s="245"/>
      <c r="BQ46" s="242">
        <v>40</v>
      </c>
      <c r="BR46" s="243"/>
      <c r="BS46" s="1083"/>
      <c r="BT46" s="1084"/>
      <c r="BU46" s="1084"/>
      <c r="BV46" s="1084"/>
      <c r="BW46" s="1084"/>
      <c r="BX46" s="1084"/>
      <c r="BY46" s="1084"/>
      <c r="BZ46" s="1084"/>
      <c r="CA46" s="1084"/>
      <c r="CB46" s="1084"/>
      <c r="CC46" s="1084"/>
      <c r="CD46" s="1084"/>
      <c r="CE46" s="1084"/>
      <c r="CF46" s="1084"/>
      <c r="CG46" s="1085"/>
      <c r="CH46" s="1058"/>
      <c r="CI46" s="1059"/>
      <c r="CJ46" s="1059"/>
      <c r="CK46" s="1059"/>
      <c r="CL46" s="1060"/>
      <c r="CM46" s="1058"/>
      <c r="CN46" s="1059"/>
      <c r="CO46" s="1059"/>
      <c r="CP46" s="1059"/>
      <c r="CQ46" s="1060"/>
      <c r="CR46" s="1058"/>
      <c r="CS46" s="1059"/>
      <c r="CT46" s="1059"/>
      <c r="CU46" s="1059"/>
      <c r="CV46" s="1060"/>
      <c r="CW46" s="1058"/>
      <c r="CX46" s="1059"/>
      <c r="CY46" s="1059"/>
      <c r="CZ46" s="1059"/>
      <c r="DA46" s="1060"/>
      <c r="DB46" s="1058"/>
      <c r="DC46" s="1059"/>
      <c r="DD46" s="1059"/>
      <c r="DE46" s="1059"/>
      <c r="DF46" s="1060"/>
      <c r="DG46" s="1058"/>
      <c r="DH46" s="1059"/>
      <c r="DI46" s="1059"/>
      <c r="DJ46" s="1059"/>
      <c r="DK46" s="1060"/>
      <c r="DL46" s="1058"/>
      <c r="DM46" s="1059"/>
      <c r="DN46" s="1059"/>
      <c r="DO46" s="1059"/>
      <c r="DP46" s="1060"/>
      <c r="DQ46" s="1058"/>
      <c r="DR46" s="1059"/>
      <c r="DS46" s="1059"/>
      <c r="DT46" s="1059"/>
      <c r="DU46" s="1060"/>
      <c r="DV46" s="1061"/>
      <c r="DW46" s="1062"/>
      <c r="DX46" s="1062"/>
      <c r="DY46" s="1062"/>
      <c r="DZ46" s="1063"/>
      <c r="EA46" s="226"/>
    </row>
    <row r="47" spans="1:131" s="227" customFormat="1" ht="26.25" customHeight="1" x14ac:dyDescent="0.2">
      <c r="A47" s="241">
        <v>20</v>
      </c>
      <c r="B47" s="1100"/>
      <c r="C47" s="1101"/>
      <c r="D47" s="1101"/>
      <c r="E47" s="1101"/>
      <c r="F47" s="1101"/>
      <c r="G47" s="1101"/>
      <c r="H47" s="1101"/>
      <c r="I47" s="1101"/>
      <c r="J47" s="1101"/>
      <c r="K47" s="1101"/>
      <c r="L47" s="1101"/>
      <c r="M47" s="1101"/>
      <c r="N47" s="1101"/>
      <c r="O47" s="1101"/>
      <c r="P47" s="1102"/>
      <c r="Q47" s="1112"/>
      <c r="R47" s="1113"/>
      <c r="S47" s="1113"/>
      <c r="T47" s="1113"/>
      <c r="U47" s="1113"/>
      <c r="V47" s="1113"/>
      <c r="W47" s="1113"/>
      <c r="X47" s="1113"/>
      <c r="Y47" s="1113"/>
      <c r="Z47" s="1113"/>
      <c r="AA47" s="1113"/>
      <c r="AB47" s="1113"/>
      <c r="AC47" s="1113"/>
      <c r="AD47" s="1113"/>
      <c r="AE47" s="1114"/>
      <c r="AF47" s="1106"/>
      <c r="AG47" s="1107"/>
      <c r="AH47" s="1107"/>
      <c r="AI47" s="1107"/>
      <c r="AJ47" s="1108"/>
      <c r="AK47" s="1049"/>
      <c r="AL47" s="1040"/>
      <c r="AM47" s="1040"/>
      <c r="AN47" s="1040"/>
      <c r="AO47" s="1040"/>
      <c r="AP47" s="1040"/>
      <c r="AQ47" s="1040"/>
      <c r="AR47" s="1040"/>
      <c r="AS47" s="1040"/>
      <c r="AT47" s="1040"/>
      <c r="AU47" s="1040"/>
      <c r="AV47" s="1040"/>
      <c r="AW47" s="1040"/>
      <c r="AX47" s="1040"/>
      <c r="AY47" s="1040"/>
      <c r="AZ47" s="1111"/>
      <c r="BA47" s="1111"/>
      <c r="BB47" s="1111"/>
      <c r="BC47" s="1111"/>
      <c r="BD47" s="1111"/>
      <c r="BE47" s="1095"/>
      <c r="BF47" s="1095"/>
      <c r="BG47" s="1095"/>
      <c r="BH47" s="1095"/>
      <c r="BI47" s="1096"/>
      <c r="BJ47" s="232"/>
      <c r="BK47" s="232"/>
      <c r="BL47" s="232"/>
      <c r="BM47" s="232"/>
      <c r="BN47" s="232"/>
      <c r="BO47" s="245"/>
      <c r="BP47" s="245"/>
      <c r="BQ47" s="242">
        <v>41</v>
      </c>
      <c r="BR47" s="243"/>
      <c r="BS47" s="1083"/>
      <c r="BT47" s="1084"/>
      <c r="BU47" s="1084"/>
      <c r="BV47" s="1084"/>
      <c r="BW47" s="1084"/>
      <c r="BX47" s="1084"/>
      <c r="BY47" s="1084"/>
      <c r="BZ47" s="1084"/>
      <c r="CA47" s="1084"/>
      <c r="CB47" s="1084"/>
      <c r="CC47" s="1084"/>
      <c r="CD47" s="1084"/>
      <c r="CE47" s="1084"/>
      <c r="CF47" s="1084"/>
      <c r="CG47" s="1085"/>
      <c r="CH47" s="1058"/>
      <c r="CI47" s="1059"/>
      <c r="CJ47" s="1059"/>
      <c r="CK47" s="1059"/>
      <c r="CL47" s="1060"/>
      <c r="CM47" s="1058"/>
      <c r="CN47" s="1059"/>
      <c r="CO47" s="1059"/>
      <c r="CP47" s="1059"/>
      <c r="CQ47" s="1060"/>
      <c r="CR47" s="1058"/>
      <c r="CS47" s="1059"/>
      <c r="CT47" s="1059"/>
      <c r="CU47" s="1059"/>
      <c r="CV47" s="1060"/>
      <c r="CW47" s="1058"/>
      <c r="CX47" s="1059"/>
      <c r="CY47" s="1059"/>
      <c r="CZ47" s="1059"/>
      <c r="DA47" s="1060"/>
      <c r="DB47" s="1058"/>
      <c r="DC47" s="1059"/>
      <c r="DD47" s="1059"/>
      <c r="DE47" s="1059"/>
      <c r="DF47" s="1060"/>
      <c r="DG47" s="1058"/>
      <c r="DH47" s="1059"/>
      <c r="DI47" s="1059"/>
      <c r="DJ47" s="1059"/>
      <c r="DK47" s="1060"/>
      <c r="DL47" s="1058"/>
      <c r="DM47" s="1059"/>
      <c r="DN47" s="1059"/>
      <c r="DO47" s="1059"/>
      <c r="DP47" s="1060"/>
      <c r="DQ47" s="1058"/>
      <c r="DR47" s="1059"/>
      <c r="DS47" s="1059"/>
      <c r="DT47" s="1059"/>
      <c r="DU47" s="1060"/>
      <c r="DV47" s="1061"/>
      <c r="DW47" s="1062"/>
      <c r="DX47" s="1062"/>
      <c r="DY47" s="1062"/>
      <c r="DZ47" s="1063"/>
      <c r="EA47" s="226"/>
    </row>
    <row r="48" spans="1:131" s="227" customFormat="1" ht="26.25" customHeight="1" x14ac:dyDescent="0.2">
      <c r="A48" s="241">
        <v>21</v>
      </c>
      <c r="B48" s="1100"/>
      <c r="C48" s="1101"/>
      <c r="D48" s="1101"/>
      <c r="E48" s="1101"/>
      <c r="F48" s="1101"/>
      <c r="G48" s="1101"/>
      <c r="H48" s="1101"/>
      <c r="I48" s="1101"/>
      <c r="J48" s="1101"/>
      <c r="K48" s="1101"/>
      <c r="L48" s="1101"/>
      <c r="M48" s="1101"/>
      <c r="N48" s="1101"/>
      <c r="O48" s="1101"/>
      <c r="P48" s="1102"/>
      <c r="Q48" s="1112"/>
      <c r="R48" s="1113"/>
      <c r="S48" s="1113"/>
      <c r="T48" s="1113"/>
      <c r="U48" s="1113"/>
      <c r="V48" s="1113"/>
      <c r="W48" s="1113"/>
      <c r="X48" s="1113"/>
      <c r="Y48" s="1113"/>
      <c r="Z48" s="1113"/>
      <c r="AA48" s="1113"/>
      <c r="AB48" s="1113"/>
      <c r="AC48" s="1113"/>
      <c r="AD48" s="1113"/>
      <c r="AE48" s="1114"/>
      <c r="AF48" s="1106"/>
      <c r="AG48" s="1107"/>
      <c r="AH48" s="1107"/>
      <c r="AI48" s="1107"/>
      <c r="AJ48" s="1108"/>
      <c r="AK48" s="1049"/>
      <c r="AL48" s="1040"/>
      <c r="AM48" s="1040"/>
      <c r="AN48" s="1040"/>
      <c r="AO48" s="1040"/>
      <c r="AP48" s="1040"/>
      <c r="AQ48" s="1040"/>
      <c r="AR48" s="1040"/>
      <c r="AS48" s="1040"/>
      <c r="AT48" s="1040"/>
      <c r="AU48" s="1040"/>
      <c r="AV48" s="1040"/>
      <c r="AW48" s="1040"/>
      <c r="AX48" s="1040"/>
      <c r="AY48" s="1040"/>
      <c r="AZ48" s="1111"/>
      <c r="BA48" s="1111"/>
      <c r="BB48" s="1111"/>
      <c r="BC48" s="1111"/>
      <c r="BD48" s="1111"/>
      <c r="BE48" s="1095"/>
      <c r="BF48" s="1095"/>
      <c r="BG48" s="1095"/>
      <c r="BH48" s="1095"/>
      <c r="BI48" s="1096"/>
      <c r="BJ48" s="232"/>
      <c r="BK48" s="232"/>
      <c r="BL48" s="232"/>
      <c r="BM48" s="232"/>
      <c r="BN48" s="232"/>
      <c r="BO48" s="245"/>
      <c r="BP48" s="245"/>
      <c r="BQ48" s="242">
        <v>42</v>
      </c>
      <c r="BR48" s="243"/>
      <c r="BS48" s="1083"/>
      <c r="BT48" s="1084"/>
      <c r="BU48" s="1084"/>
      <c r="BV48" s="1084"/>
      <c r="BW48" s="1084"/>
      <c r="BX48" s="1084"/>
      <c r="BY48" s="1084"/>
      <c r="BZ48" s="1084"/>
      <c r="CA48" s="1084"/>
      <c r="CB48" s="1084"/>
      <c r="CC48" s="1084"/>
      <c r="CD48" s="1084"/>
      <c r="CE48" s="1084"/>
      <c r="CF48" s="1084"/>
      <c r="CG48" s="1085"/>
      <c r="CH48" s="1058"/>
      <c r="CI48" s="1059"/>
      <c r="CJ48" s="1059"/>
      <c r="CK48" s="1059"/>
      <c r="CL48" s="1060"/>
      <c r="CM48" s="1058"/>
      <c r="CN48" s="1059"/>
      <c r="CO48" s="1059"/>
      <c r="CP48" s="1059"/>
      <c r="CQ48" s="1060"/>
      <c r="CR48" s="1058"/>
      <c r="CS48" s="1059"/>
      <c r="CT48" s="1059"/>
      <c r="CU48" s="1059"/>
      <c r="CV48" s="1060"/>
      <c r="CW48" s="1058"/>
      <c r="CX48" s="1059"/>
      <c r="CY48" s="1059"/>
      <c r="CZ48" s="1059"/>
      <c r="DA48" s="1060"/>
      <c r="DB48" s="1058"/>
      <c r="DC48" s="1059"/>
      <c r="DD48" s="1059"/>
      <c r="DE48" s="1059"/>
      <c r="DF48" s="1060"/>
      <c r="DG48" s="1058"/>
      <c r="DH48" s="1059"/>
      <c r="DI48" s="1059"/>
      <c r="DJ48" s="1059"/>
      <c r="DK48" s="1060"/>
      <c r="DL48" s="1058"/>
      <c r="DM48" s="1059"/>
      <c r="DN48" s="1059"/>
      <c r="DO48" s="1059"/>
      <c r="DP48" s="1060"/>
      <c r="DQ48" s="1058"/>
      <c r="DR48" s="1059"/>
      <c r="DS48" s="1059"/>
      <c r="DT48" s="1059"/>
      <c r="DU48" s="1060"/>
      <c r="DV48" s="1061"/>
      <c r="DW48" s="1062"/>
      <c r="DX48" s="1062"/>
      <c r="DY48" s="1062"/>
      <c r="DZ48" s="1063"/>
      <c r="EA48" s="226"/>
    </row>
    <row r="49" spans="1:131" s="227" customFormat="1" ht="26.25" customHeight="1" x14ac:dyDescent="0.2">
      <c r="A49" s="241">
        <v>22</v>
      </c>
      <c r="B49" s="1100"/>
      <c r="C49" s="1101"/>
      <c r="D49" s="1101"/>
      <c r="E49" s="1101"/>
      <c r="F49" s="1101"/>
      <c r="G49" s="1101"/>
      <c r="H49" s="1101"/>
      <c r="I49" s="1101"/>
      <c r="J49" s="1101"/>
      <c r="K49" s="1101"/>
      <c r="L49" s="1101"/>
      <c r="M49" s="1101"/>
      <c r="N49" s="1101"/>
      <c r="O49" s="1101"/>
      <c r="P49" s="1102"/>
      <c r="Q49" s="1112"/>
      <c r="R49" s="1113"/>
      <c r="S49" s="1113"/>
      <c r="T49" s="1113"/>
      <c r="U49" s="1113"/>
      <c r="V49" s="1113"/>
      <c r="W49" s="1113"/>
      <c r="X49" s="1113"/>
      <c r="Y49" s="1113"/>
      <c r="Z49" s="1113"/>
      <c r="AA49" s="1113"/>
      <c r="AB49" s="1113"/>
      <c r="AC49" s="1113"/>
      <c r="AD49" s="1113"/>
      <c r="AE49" s="1114"/>
      <c r="AF49" s="1106"/>
      <c r="AG49" s="1107"/>
      <c r="AH49" s="1107"/>
      <c r="AI49" s="1107"/>
      <c r="AJ49" s="1108"/>
      <c r="AK49" s="1049"/>
      <c r="AL49" s="1040"/>
      <c r="AM49" s="1040"/>
      <c r="AN49" s="1040"/>
      <c r="AO49" s="1040"/>
      <c r="AP49" s="1040"/>
      <c r="AQ49" s="1040"/>
      <c r="AR49" s="1040"/>
      <c r="AS49" s="1040"/>
      <c r="AT49" s="1040"/>
      <c r="AU49" s="1040"/>
      <c r="AV49" s="1040"/>
      <c r="AW49" s="1040"/>
      <c r="AX49" s="1040"/>
      <c r="AY49" s="1040"/>
      <c r="AZ49" s="1111"/>
      <c r="BA49" s="1111"/>
      <c r="BB49" s="1111"/>
      <c r="BC49" s="1111"/>
      <c r="BD49" s="1111"/>
      <c r="BE49" s="1095"/>
      <c r="BF49" s="1095"/>
      <c r="BG49" s="1095"/>
      <c r="BH49" s="1095"/>
      <c r="BI49" s="1096"/>
      <c r="BJ49" s="232"/>
      <c r="BK49" s="232"/>
      <c r="BL49" s="232"/>
      <c r="BM49" s="232"/>
      <c r="BN49" s="232"/>
      <c r="BO49" s="245"/>
      <c r="BP49" s="245"/>
      <c r="BQ49" s="242">
        <v>43</v>
      </c>
      <c r="BR49" s="243"/>
      <c r="BS49" s="1083"/>
      <c r="BT49" s="1084"/>
      <c r="BU49" s="1084"/>
      <c r="BV49" s="1084"/>
      <c r="BW49" s="1084"/>
      <c r="BX49" s="1084"/>
      <c r="BY49" s="1084"/>
      <c r="BZ49" s="1084"/>
      <c r="CA49" s="1084"/>
      <c r="CB49" s="1084"/>
      <c r="CC49" s="1084"/>
      <c r="CD49" s="1084"/>
      <c r="CE49" s="1084"/>
      <c r="CF49" s="1084"/>
      <c r="CG49" s="1085"/>
      <c r="CH49" s="1058"/>
      <c r="CI49" s="1059"/>
      <c r="CJ49" s="1059"/>
      <c r="CK49" s="1059"/>
      <c r="CL49" s="1060"/>
      <c r="CM49" s="1058"/>
      <c r="CN49" s="1059"/>
      <c r="CO49" s="1059"/>
      <c r="CP49" s="1059"/>
      <c r="CQ49" s="1060"/>
      <c r="CR49" s="1058"/>
      <c r="CS49" s="1059"/>
      <c r="CT49" s="1059"/>
      <c r="CU49" s="1059"/>
      <c r="CV49" s="1060"/>
      <c r="CW49" s="1058"/>
      <c r="CX49" s="1059"/>
      <c r="CY49" s="1059"/>
      <c r="CZ49" s="1059"/>
      <c r="DA49" s="1060"/>
      <c r="DB49" s="1058"/>
      <c r="DC49" s="1059"/>
      <c r="DD49" s="1059"/>
      <c r="DE49" s="1059"/>
      <c r="DF49" s="1060"/>
      <c r="DG49" s="1058"/>
      <c r="DH49" s="1059"/>
      <c r="DI49" s="1059"/>
      <c r="DJ49" s="1059"/>
      <c r="DK49" s="1060"/>
      <c r="DL49" s="1058"/>
      <c r="DM49" s="1059"/>
      <c r="DN49" s="1059"/>
      <c r="DO49" s="1059"/>
      <c r="DP49" s="1060"/>
      <c r="DQ49" s="1058"/>
      <c r="DR49" s="1059"/>
      <c r="DS49" s="1059"/>
      <c r="DT49" s="1059"/>
      <c r="DU49" s="1060"/>
      <c r="DV49" s="1061"/>
      <c r="DW49" s="1062"/>
      <c r="DX49" s="1062"/>
      <c r="DY49" s="1062"/>
      <c r="DZ49" s="1063"/>
      <c r="EA49" s="226"/>
    </row>
    <row r="50" spans="1:131" s="227" customFormat="1" ht="26.25" customHeight="1" x14ac:dyDescent="0.2">
      <c r="A50" s="241">
        <v>23</v>
      </c>
      <c r="B50" s="1100"/>
      <c r="C50" s="1101"/>
      <c r="D50" s="1101"/>
      <c r="E50" s="1101"/>
      <c r="F50" s="1101"/>
      <c r="G50" s="1101"/>
      <c r="H50" s="1101"/>
      <c r="I50" s="1101"/>
      <c r="J50" s="1101"/>
      <c r="K50" s="1101"/>
      <c r="L50" s="1101"/>
      <c r="M50" s="1101"/>
      <c r="N50" s="1101"/>
      <c r="O50" s="1101"/>
      <c r="P50" s="1102"/>
      <c r="Q50" s="1103"/>
      <c r="R50" s="1104"/>
      <c r="S50" s="1104"/>
      <c r="T50" s="1104"/>
      <c r="U50" s="1104"/>
      <c r="V50" s="1104"/>
      <c r="W50" s="1104"/>
      <c r="X50" s="1104"/>
      <c r="Y50" s="1104"/>
      <c r="Z50" s="1104"/>
      <c r="AA50" s="1104"/>
      <c r="AB50" s="1104"/>
      <c r="AC50" s="1104"/>
      <c r="AD50" s="1104"/>
      <c r="AE50" s="1105"/>
      <c r="AF50" s="1106"/>
      <c r="AG50" s="1107"/>
      <c r="AH50" s="1107"/>
      <c r="AI50" s="1107"/>
      <c r="AJ50" s="1108"/>
      <c r="AK50" s="1109"/>
      <c r="AL50" s="1104"/>
      <c r="AM50" s="1104"/>
      <c r="AN50" s="1104"/>
      <c r="AO50" s="1104"/>
      <c r="AP50" s="1104"/>
      <c r="AQ50" s="1104"/>
      <c r="AR50" s="1104"/>
      <c r="AS50" s="1104"/>
      <c r="AT50" s="1104"/>
      <c r="AU50" s="1104"/>
      <c r="AV50" s="1104"/>
      <c r="AW50" s="1104"/>
      <c r="AX50" s="1104"/>
      <c r="AY50" s="1104"/>
      <c r="AZ50" s="1110"/>
      <c r="BA50" s="1110"/>
      <c r="BB50" s="1110"/>
      <c r="BC50" s="1110"/>
      <c r="BD50" s="1110"/>
      <c r="BE50" s="1095"/>
      <c r="BF50" s="1095"/>
      <c r="BG50" s="1095"/>
      <c r="BH50" s="1095"/>
      <c r="BI50" s="1096"/>
      <c r="BJ50" s="232"/>
      <c r="BK50" s="232"/>
      <c r="BL50" s="232"/>
      <c r="BM50" s="232"/>
      <c r="BN50" s="232"/>
      <c r="BO50" s="245"/>
      <c r="BP50" s="245"/>
      <c r="BQ50" s="242">
        <v>44</v>
      </c>
      <c r="BR50" s="243"/>
      <c r="BS50" s="1083"/>
      <c r="BT50" s="1084"/>
      <c r="BU50" s="1084"/>
      <c r="BV50" s="1084"/>
      <c r="BW50" s="1084"/>
      <c r="BX50" s="1084"/>
      <c r="BY50" s="1084"/>
      <c r="BZ50" s="1084"/>
      <c r="CA50" s="1084"/>
      <c r="CB50" s="1084"/>
      <c r="CC50" s="1084"/>
      <c r="CD50" s="1084"/>
      <c r="CE50" s="1084"/>
      <c r="CF50" s="1084"/>
      <c r="CG50" s="1085"/>
      <c r="CH50" s="1058"/>
      <c r="CI50" s="1059"/>
      <c r="CJ50" s="1059"/>
      <c r="CK50" s="1059"/>
      <c r="CL50" s="1060"/>
      <c r="CM50" s="1058"/>
      <c r="CN50" s="1059"/>
      <c r="CO50" s="1059"/>
      <c r="CP50" s="1059"/>
      <c r="CQ50" s="1060"/>
      <c r="CR50" s="1058"/>
      <c r="CS50" s="1059"/>
      <c r="CT50" s="1059"/>
      <c r="CU50" s="1059"/>
      <c r="CV50" s="1060"/>
      <c r="CW50" s="1058"/>
      <c r="CX50" s="1059"/>
      <c r="CY50" s="1059"/>
      <c r="CZ50" s="1059"/>
      <c r="DA50" s="1060"/>
      <c r="DB50" s="1058"/>
      <c r="DC50" s="1059"/>
      <c r="DD50" s="1059"/>
      <c r="DE50" s="1059"/>
      <c r="DF50" s="1060"/>
      <c r="DG50" s="1058"/>
      <c r="DH50" s="1059"/>
      <c r="DI50" s="1059"/>
      <c r="DJ50" s="1059"/>
      <c r="DK50" s="1060"/>
      <c r="DL50" s="1058"/>
      <c r="DM50" s="1059"/>
      <c r="DN50" s="1059"/>
      <c r="DO50" s="1059"/>
      <c r="DP50" s="1060"/>
      <c r="DQ50" s="1058"/>
      <c r="DR50" s="1059"/>
      <c r="DS50" s="1059"/>
      <c r="DT50" s="1059"/>
      <c r="DU50" s="1060"/>
      <c r="DV50" s="1061"/>
      <c r="DW50" s="1062"/>
      <c r="DX50" s="1062"/>
      <c r="DY50" s="1062"/>
      <c r="DZ50" s="1063"/>
      <c r="EA50" s="226"/>
    </row>
    <row r="51" spans="1:131" s="227" customFormat="1" ht="26.25" customHeight="1" x14ac:dyDescent="0.2">
      <c r="A51" s="241">
        <v>24</v>
      </c>
      <c r="B51" s="1100"/>
      <c r="C51" s="1101"/>
      <c r="D51" s="1101"/>
      <c r="E51" s="1101"/>
      <c r="F51" s="1101"/>
      <c r="G51" s="1101"/>
      <c r="H51" s="1101"/>
      <c r="I51" s="1101"/>
      <c r="J51" s="1101"/>
      <c r="K51" s="1101"/>
      <c r="L51" s="1101"/>
      <c r="M51" s="1101"/>
      <c r="N51" s="1101"/>
      <c r="O51" s="1101"/>
      <c r="P51" s="1102"/>
      <c r="Q51" s="1103"/>
      <c r="R51" s="1104"/>
      <c r="S51" s="1104"/>
      <c r="T51" s="1104"/>
      <c r="U51" s="1104"/>
      <c r="V51" s="1104"/>
      <c r="W51" s="1104"/>
      <c r="X51" s="1104"/>
      <c r="Y51" s="1104"/>
      <c r="Z51" s="1104"/>
      <c r="AA51" s="1104"/>
      <c r="AB51" s="1104"/>
      <c r="AC51" s="1104"/>
      <c r="AD51" s="1104"/>
      <c r="AE51" s="1105"/>
      <c r="AF51" s="1106"/>
      <c r="AG51" s="1107"/>
      <c r="AH51" s="1107"/>
      <c r="AI51" s="1107"/>
      <c r="AJ51" s="1108"/>
      <c r="AK51" s="1109"/>
      <c r="AL51" s="1104"/>
      <c r="AM51" s="1104"/>
      <c r="AN51" s="1104"/>
      <c r="AO51" s="1104"/>
      <c r="AP51" s="1104"/>
      <c r="AQ51" s="1104"/>
      <c r="AR51" s="1104"/>
      <c r="AS51" s="1104"/>
      <c r="AT51" s="1104"/>
      <c r="AU51" s="1104"/>
      <c r="AV51" s="1104"/>
      <c r="AW51" s="1104"/>
      <c r="AX51" s="1104"/>
      <c r="AY51" s="1104"/>
      <c r="AZ51" s="1110"/>
      <c r="BA51" s="1110"/>
      <c r="BB51" s="1110"/>
      <c r="BC51" s="1110"/>
      <c r="BD51" s="1110"/>
      <c r="BE51" s="1095"/>
      <c r="BF51" s="1095"/>
      <c r="BG51" s="1095"/>
      <c r="BH51" s="1095"/>
      <c r="BI51" s="1096"/>
      <c r="BJ51" s="232"/>
      <c r="BK51" s="232"/>
      <c r="BL51" s="232"/>
      <c r="BM51" s="232"/>
      <c r="BN51" s="232"/>
      <c r="BO51" s="245"/>
      <c r="BP51" s="245"/>
      <c r="BQ51" s="242">
        <v>45</v>
      </c>
      <c r="BR51" s="243"/>
      <c r="BS51" s="1083"/>
      <c r="BT51" s="1084"/>
      <c r="BU51" s="1084"/>
      <c r="BV51" s="1084"/>
      <c r="BW51" s="1084"/>
      <c r="BX51" s="1084"/>
      <c r="BY51" s="1084"/>
      <c r="BZ51" s="1084"/>
      <c r="CA51" s="1084"/>
      <c r="CB51" s="1084"/>
      <c r="CC51" s="1084"/>
      <c r="CD51" s="1084"/>
      <c r="CE51" s="1084"/>
      <c r="CF51" s="1084"/>
      <c r="CG51" s="1085"/>
      <c r="CH51" s="1058"/>
      <c r="CI51" s="1059"/>
      <c r="CJ51" s="1059"/>
      <c r="CK51" s="1059"/>
      <c r="CL51" s="1060"/>
      <c r="CM51" s="1058"/>
      <c r="CN51" s="1059"/>
      <c r="CO51" s="1059"/>
      <c r="CP51" s="1059"/>
      <c r="CQ51" s="1060"/>
      <c r="CR51" s="1058"/>
      <c r="CS51" s="1059"/>
      <c r="CT51" s="1059"/>
      <c r="CU51" s="1059"/>
      <c r="CV51" s="1060"/>
      <c r="CW51" s="1058"/>
      <c r="CX51" s="1059"/>
      <c r="CY51" s="1059"/>
      <c r="CZ51" s="1059"/>
      <c r="DA51" s="1060"/>
      <c r="DB51" s="1058"/>
      <c r="DC51" s="1059"/>
      <c r="DD51" s="1059"/>
      <c r="DE51" s="1059"/>
      <c r="DF51" s="1060"/>
      <c r="DG51" s="1058"/>
      <c r="DH51" s="1059"/>
      <c r="DI51" s="1059"/>
      <c r="DJ51" s="1059"/>
      <c r="DK51" s="1060"/>
      <c r="DL51" s="1058"/>
      <c r="DM51" s="1059"/>
      <c r="DN51" s="1059"/>
      <c r="DO51" s="1059"/>
      <c r="DP51" s="1060"/>
      <c r="DQ51" s="1058"/>
      <c r="DR51" s="1059"/>
      <c r="DS51" s="1059"/>
      <c r="DT51" s="1059"/>
      <c r="DU51" s="1060"/>
      <c r="DV51" s="1061"/>
      <c r="DW51" s="1062"/>
      <c r="DX51" s="1062"/>
      <c r="DY51" s="1062"/>
      <c r="DZ51" s="1063"/>
      <c r="EA51" s="226"/>
    </row>
    <row r="52" spans="1:131" s="227" customFormat="1" ht="26.25" customHeight="1" x14ac:dyDescent="0.2">
      <c r="A52" s="241">
        <v>25</v>
      </c>
      <c r="B52" s="1100"/>
      <c r="C52" s="1101"/>
      <c r="D52" s="1101"/>
      <c r="E52" s="1101"/>
      <c r="F52" s="1101"/>
      <c r="G52" s="1101"/>
      <c r="H52" s="1101"/>
      <c r="I52" s="1101"/>
      <c r="J52" s="1101"/>
      <c r="K52" s="1101"/>
      <c r="L52" s="1101"/>
      <c r="M52" s="1101"/>
      <c r="N52" s="1101"/>
      <c r="O52" s="1101"/>
      <c r="P52" s="1102"/>
      <c r="Q52" s="1103"/>
      <c r="R52" s="1104"/>
      <c r="S52" s="1104"/>
      <c r="T52" s="1104"/>
      <c r="U52" s="1104"/>
      <c r="V52" s="1104"/>
      <c r="W52" s="1104"/>
      <c r="X52" s="1104"/>
      <c r="Y52" s="1104"/>
      <c r="Z52" s="1104"/>
      <c r="AA52" s="1104"/>
      <c r="AB52" s="1104"/>
      <c r="AC52" s="1104"/>
      <c r="AD52" s="1104"/>
      <c r="AE52" s="1105"/>
      <c r="AF52" s="1106"/>
      <c r="AG52" s="1107"/>
      <c r="AH52" s="1107"/>
      <c r="AI52" s="1107"/>
      <c r="AJ52" s="1108"/>
      <c r="AK52" s="1109"/>
      <c r="AL52" s="1104"/>
      <c r="AM52" s="1104"/>
      <c r="AN52" s="1104"/>
      <c r="AO52" s="1104"/>
      <c r="AP52" s="1104"/>
      <c r="AQ52" s="1104"/>
      <c r="AR52" s="1104"/>
      <c r="AS52" s="1104"/>
      <c r="AT52" s="1104"/>
      <c r="AU52" s="1104"/>
      <c r="AV52" s="1104"/>
      <c r="AW52" s="1104"/>
      <c r="AX52" s="1104"/>
      <c r="AY52" s="1104"/>
      <c r="AZ52" s="1110"/>
      <c r="BA52" s="1110"/>
      <c r="BB52" s="1110"/>
      <c r="BC52" s="1110"/>
      <c r="BD52" s="1110"/>
      <c r="BE52" s="1095"/>
      <c r="BF52" s="1095"/>
      <c r="BG52" s="1095"/>
      <c r="BH52" s="1095"/>
      <c r="BI52" s="1096"/>
      <c r="BJ52" s="232"/>
      <c r="BK52" s="232"/>
      <c r="BL52" s="232"/>
      <c r="BM52" s="232"/>
      <c r="BN52" s="232"/>
      <c r="BO52" s="245"/>
      <c r="BP52" s="245"/>
      <c r="BQ52" s="242">
        <v>46</v>
      </c>
      <c r="BR52" s="243"/>
      <c r="BS52" s="1083"/>
      <c r="BT52" s="1084"/>
      <c r="BU52" s="1084"/>
      <c r="BV52" s="1084"/>
      <c r="BW52" s="1084"/>
      <c r="BX52" s="1084"/>
      <c r="BY52" s="1084"/>
      <c r="BZ52" s="1084"/>
      <c r="CA52" s="1084"/>
      <c r="CB52" s="1084"/>
      <c r="CC52" s="1084"/>
      <c r="CD52" s="1084"/>
      <c r="CE52" s="1084"/>
      <c r="CF52" s="1084"/>
      <c r="CG52" s="1085"/>
      <c r="CH52" s="1058"/>
      <c r="CI52" s="1059"/>
      <c r="CJ52" s="1059"/>
      <c r="CK52" s="1059"/>
      <c r="CL52" s="1060"/>
      <c r="CM52" s="1058"/>
      <c r="CN52" s="1059"/>
      <c r="CO52" s="1059"/>
      <c r="CP52" s="1059"/>
      <c r="CQ52" s="1060"/>
      <c r="CR52" s="1058"/>
      <c r="CS52" s="1059"/>
      <c r="CT52" s="1059"/>
      <c r="CU52" s="1059"/>
      <c r="CV52" s="1060"/>
      <c r="CW52" s="1058"/>
      <c r="CX52" s="1059"/>
      <c r="CY52" s="1059"/>
      <c r="CZ52" s="1059"/>
      <c r="DA52" s="1060"/>
      <c r="DB52" s="1058"/>
      <c r="DC52" s="1059"/>
      <c r="DD52" s="1059"/>
      <c r="DE52" s="1059"/>
      <c r="DF52" s="1060"/>
      <c r="DG52" s="1058"/>
      <c r="DH52" s="1059"/>
      <c r="DI52" s="1059"/>
      <c r="DJ52" s="1059"/>
      <c r="DK52" s="1060"/>
      <c r="DL52" s="1058"/>
      <c r="DM52" s="1059"/>
      <c r="DN52" s="1059"/>
      <c r="DO52" s="1059"/>
      <c r="DP52" s="1060"/>
      <c r="DQ52" s="1058"/>
      <c r="DR52" s="1059"/>
      <c r="DS52" s="1059"/>
      <c r="DT52" s="1059"/>
      <c r="DU52" s="1060"/>
      <c r="DV52" s="1061"/>
      <c r="DW52" s="1062"/>
      <c r="DX52" s="1062"/>
      <c r="DY52" s="1062"/>
      <c r="DZ52" s="1063"/>
      <c r="EA52" s="226"/>
    </row>
    <row r="53" spans="1:131" s="227" customFormat="1" ht="26.25" customHeight="1" x14ac:dyDescent="0.2">
      <c r="A53" s="241">
        <v>26</v>
      </c>
      <c r="B53" s="1100"/>
      <c r="C53" s="1101"/>
      <c r="D53" s="1101"/>
      <c r="E53" s="1101"/>
      <c r="F53" s="1101"/>
      <c r="G53" s="1101"/>
      <c r="H53" s="1101"/>
      <c r="I53" s="1101"/>
      <c r="J53" s="1101"/>
      <c r="K53" s="1101"/>
      <c r="L53" s="1101"/>
      <c r="M53" s="1101"/>
      <c r="N53" s="1101"/>
      <c r="O53" s="1101"/>
      <c r="P53" s="1102"/>
      <c r="Q53" s="1103"/>
      <c r="R53" s="1104"/>
      <c r="S53" s="1104"/>
      <c r="T53" s="1104"/>
      <c r="U53" s="1104"/>
      <c r="V53" s="1104"/>
      <c r="W53" s="1104"/>
      <c r="X53" s="1104"/>
      <c r="Y53" s="1104"/>
      <c r="Z53" s="1104"/>
      <c r="AA53" s="1104"/>
      <c r="AB53" s="1104"/>
      <c r="AC53" s="1104"/>
      <c r="AD53" s="1104"/>
      <c r="AE53" s="1105"/>
      <c r="AF53" s="1106"/>
      <c r="AG53" s="1107"/>
      <c r="AH53" s="1107"/>
      <c r="AI53" s="1107"/>
      <c r="AJ53" s="1108"/>
      <c r="AK53" s="1109"/>
      <c r="AL53" s="1104"/>
      <c r="AM53" s="1104"/>
      <c r="AN53" s="1104"/>
      <c r="AO53" s="1104"/>
      <c r="AP53" s="1104"/>
      <c r="AQ53" s="1104"/>
      <c r="AR53" s="1104"/>
      <c r="AS53" s="1104"/>
      <c r="AT53" s="1104"/>
      <c r="AU53" s="1104"/>
      <c r="AV53" s="1104"/>
      <c r="AW53" s="1104"/>
      <c r="AX53" s="1104"/>
      <c r="AY53" s="1104"/>
      <c r="AZ53" s="1110"/>
      <c r="BA53" s="1110"/>
      <c r="BB53" s="1110"/>
      <c r="BC53" s="1110"/>
      <c r="BD53" s="1110"/>
      <c r="BE53" s="1095"/>
      <c r="BF53" s="1095"/>
      <c r="BG53" s="1095"/>
      <c r="BH53" s="1095"/>
      <c r="BI53" s="1096"/>
      <c r="BJ53" s="232"/>
      <c r="BK53" s="232"/>
      <c r="BL53" s="232"/>
      <c r="BM53" s="232"/>
      <c r="BN53" s="232"/>
      <c r="BO53" s="245"/>
      <c r="BP53" s="245"/>
      <c r="BQ53" s="242">
        <v>47</v>
      </c>
      <c r="BR53" s="243"/>
      <c r="BS53" s="1083"/>
      <c r="BT53" s="1084"/>
      <c r="BU53" s="1084"/>
      <c r="BV53" s="1084"/>
      <c r="BW53" s="1084"/>
      <c r="BX53" s="1084"/>
      <c r="BY53" s="1084"/>
      <c r="BZ53" s="1084"/>
      <c r="CA53" s="1084"/>
      <c r="CB53" s="1084"/>
      <c r="CC53" s="1084"/>
      <c r="CD53" s="1084"/>
      <c r="CE53" s="1084"/>
      <c r="CF53" s="1084"/>
      <c r="CG53" s="1085"/>
      <c r="CH53" s="1058"/>
      <c r="CI53" s="1059"/>
      <c r="CJ53" s="1059"/>
      <c r="CK53" s="1059"/>
      <c r="CL53" s="1060"/>
      <c r="CM53" s="1058"/>
      <c r="CN53" s="1059"/>
      <c r="CO53" s="1059"/>
      <c r="CP53" s="1059"/>
      <c r="CQ53" s="1060"/>
      <c r="CR53" s="1058"/>
      <c r="CS53" s="1059"/>
      <c r="CT53" s="1059"/>
      <c r="CU53" s="1059"/>
      <c r="CV53" s="1060"/>
      <c r="CW53" s="1058"/>
      <c r="CX53" s="1059"/>
      <c r="CY53" s="1059"/>
      <c r="CZ53" s="1059"/>
      <c r="DA53" s="1060"/>
      <c r="DB53" s="1058"/>
      <c r="DC53" s="1059"/>
      <c r="DD53" s="1059"/>
      <c r="DE53" s="1059"/>
      <c r="DF53" s="1060"/>
      <c r="DG53" s="1058"/>
      <c r="DH53" s="1059"/>
      <c r="DI53" s="1059"/>
      <c r="DJ53" s="1059"/>
      <c r="DK53" s="1060"/>
      <c r="DL53" s="1058"/>
      <c r="DM53" s="1059"/>
      <c r="DN53" s="1059"/>
      <c r="DO53" s="1059"/>
      <c r="DP53" s="1060"/>
      <c r="DQ53" s="1058"/>
      <c r="DR53" s="1059"/>
      <c r="DS53" s="1059"/>
      <c r="DT53" s="1059"/>
      <c r="DU53" s="1060"/>
      <c r="DV53" s="1061"/>
      <c r="DW53" s="1062"/>
      <c r="DX53" s="1062"/>
      <c r="DY53" s="1062"/>
      <c r="DZ53" s="1063"/>
      <c r="EA53" s="226"/>
    </row>
    <row r="54" spans="1:131" s="227" customFormat="1" ht="26.25" customHeight="1" x14ac:dyDescent="0.2">
      <c r="A54" s="241">
        <v>27</v>
      </c>
      <c r="B54" s="1100"/>
      <c r="C54" s="1101"/>
      <c r="D54" s="1101"/>
      <c r="E54" s="1101"/>
      <c r="F54" s="1101"/>
      <c r="G54" s="1101"/>
      <c r="H54" s="1101"/>
      <c r="I54" s="1101"/>
      <c r="J54" s="1101"/>
      <c r="K54" s="1101"/>
      <c r="L54" s="1101"/>
      <c r="M54" s="1101"/>
      <c r="N54" s="1101"/>
      <c r="O54" s="1101"/>
      <c r="P54" s="1102"/>
      <c r="Q54" s="1103"/>
      <c r="R54" s="1104"/>
      <c r="S54" s="1104"/>
      <c r="T54" s="1104"/>
      <c r="U54" s="1104"/>
      <c r="V54" s="1104"/>
      <c r="W54" s="1104"/>
      <c r="X54" s="1104"/>
      <c r="Y54" s="1104"/>
      <c r="Z54" s="1104"/>
      <c r="AA54" s="1104"/>
      <c r="AB54" s="1104"/>
      <c r="AC54" s="1104"/>
      <c r="AD54" s="1104"/>
      <c r="AE54" s="1105"/>
      <c r="AF54" s="1106"/>
      <c r="AG54" s="1107"/>
      <c r="AH54" s="1107"/>
      <c r="AI54" s="1107"/>
      <c r="AJ54" s="1108"/>
      <c r="AK54" s="1109"/>
      <c r="AL54" s="1104"/>
      <c r="AM54" s="1104"/>
      <c r="AN54" s="1104"/>
      <c r="AO54" s="1104"/>
      <c r="AP54" s="1104"/>
      <c r="AQ54" s="1104"/>
      <c r="AR54" s="1104"/>
      <c r="AS54" s="1104"/>
      <c r="AT54" s="1104"/>
      <c r="AU54" s="1104"/>
      <c r="AV54" s="1104"/>
      <c r="AW54" s="1104"/>
      <c r="AX54" s="1104"/>
      <c r="AY54" s="1104"/>
      <c r="AZ54" s="1110"/>
      <c r="BA54" s="1110"/>
      <c r="BB54" s="1110"/>
      <c r="BC54" s="1110"/>
      <c r="BD54" s="1110"/>
      <c r="BE54" s="1095"/>
      <c r="BF54" s="1095"/>
      <c r="BG54" s="1095"/>
      <c r="BH54" s="1095"/>
      <c r="BI54" s="1096"/>
      <c r="BJ54" s="232"/>
      <c r="BK54" s="232"/>
      <c r="BL54" s="232"/>
      <c r="BM54" s="232"/>
      <c r="BN54" s="232"/>
      <c r="BO54" s="245"/>
      <c r="BP54" s="245"/>
      <c r="BQ54" s="242">
        <v>48</v>
      </c>
      <c r="BR54" s="243"/>
      <c r="BS54" s="1083"/>
      <c r="BT54" s="1084"/>
      <c r="BU54" s="1084"/>
      <c r="BV54" s="1084"/>
      <c r="BW54" s="1084"/>
      <c r="BX54" s="1084"/>
      <c r="BY54" s="1084"/>
      <c r="BZ54" s="1084"/>
      <c r="CA54" s="1084"/>
      <c r="CB54" s="1084"/>
      <c r="CC54" s="1084"/>
      <c r="CD54" s="1084"/>
      <c r="CE54" s="1084"/>
      <c r="CF54" s="1084"/>
      <c r="CG54" s="1085"/>
      <c r="CH54" s="1058"/>
      <c r="CI54" s="1059"/>
      <c r="CJ54" s="1059"/>
      <c r="CK54" s="1059"/>
      <c r="CL54" s="1060"/>
      <c r="CM54" s="1058"/>
      <c r="CN54" s="1059"/>
      <c r="CO54" s="1059"/>
      <c r="CP54" s="1059"/>
      <c r="CQ54" s="1060"/>
      <c r="CR54" s="1058"/>
      <c r="CS54" s="1059"/>
      <c r="CT54" s="1059"/>
      <c r="CU54" s="1059"/>
      <c r="CV54" s="1060"/>
      <c r="CW54" s="1058"/>
      <c r="CX54" s="1059"/>
      <c r="CY54" s="1059"/>
      <c r="CZ54" s="1059"/>
      <c r="DA54" s="1060"/>
      <c r="DB54" s="1058"/>
      <c r="DC54" s="1059"/>
      <c r="DD54" s="1059"/>
      <c r="DE54" s="1059"/>
      <c r="DF54" s="1060"/>
      <c r="DG54" s="1058"/>
      <c r="DH54" s="1059"/>
      <c r="DI54" s="1059"/>
      <c r="DJ54" s="1059"/>
      <c r="DK54" s="1060"/>
      <c r="DL54" s="1058"/>
      <c r="DM54" s="1059"/>
      <c r="DN54" s="1059"/>
      <c r="DO54" s="1059"/>
      <c r="DP54" s="1060"/>
      <c r="DQ54" s="1058"/>
      <c r="DR54" s="1059"/>
      <c r="DS54" s="1059"/>
      <c r="DT54" s="1059"/>
      <c r="DU54" s="1060"/>
      <c r="DV54" s="1061"/>
      <c r="DW54" s="1062"/>
      <c r="DX54" s="1062"/>
      <c r="DY54" s="1062"/>
      <c r="DZ54" s="1063"/>
      <c r="EA54" s="226"/>
    </row>
    <row r="55" spans="1:131" s="227" customFormat="1" ht="26.25" customHeight="1" x14ac:dyDescent="0.2">
      <c r="A55" s="241">
        <v>28</v>
      </c>
      <c r="B55" s="1100"/>
      <c r="C55" s="1101"/>
      <c r="D55" s="1101"/>
      <c r="E55" s="1101"/>
      <c r="F55" s="1101"/>
      <c r="G55" s="1101"/>
      <c r="H55" s="1101"/>
      <c r="I55" s="1101"/>
      <c r="J55" s="1101"/>
      <c r="K55" s="1101"/>
      <c r="L55" s="1101"/>
      <c r="M55" s="1101"/>
      <c r="N55" s="1101"/>
      <c r="O55" s="1101"/>
      <c r="P55" s="1102"/>
      <c r="Q55" s="1103"/>
      <c r="R55" s="1104"/>
      <c r="S55" s="1104"/>
      <c r="T55" s="1104"/>
      <c r="U55" s="1104"/>
      <c r="V55" s="1104"/>
      <c r="W55" s="1104"/>
      <c r="X55" s="1104"/>
      <c r="Y55" s="1104"/>
      <c r="Z55" s="1104"/>
      <c r="AA55" s="1104"/>
      <c r="AB55" s="1104"/>
      <c r="AC55" s="1104"/>
      <c r="AD55" s="1104"/>
      <c r="AE55" s="1105"/>
      <c r="AF55" s="1106"/>
      <c r="AG55" s="1107"/>
      <c r="AH55" s="1107"/>
      <c r="AI55" s="1107"/>
      <c r="AJ55" s="1108"/>
      <c r="AK55" s="1109"/>
      <c r="AL55" s="1104"/>
      <c r="AM55" s="1104"/>
      <c r="AN55" s="1104"/>
      <c r="AO55" s="1104"/>
      <c r="AP55" s="1104"/>
      <c r="AQ55" s="1104"/>
      <c r="AR55" s="1104"/>
      <c r="AS55" s="1104"/>
      <c r="AT55" s="1104"/>
      <c r="AU55" s="1104"/>
      <c r="AV55" s="1104"/>
      <c r="AW55" s="1104"/>
      <c r="AX55" s="1104"/>
      <c r="AY55" s="1104"/>
      <c r="AZ55" s="1110"/>
      <c r="BA55" s="1110"/>
      <c r="BB55" s="1110"/>
      <c r="BC55" s="1110"/>
      <c r="BD55" s="1110"/>
      <c r="BE55" s="1095"/>
      <c r="BF55" s="1095"/>
      <c r="BG55" s="1095"/>
      <c r="BH55" s="1095"/>
      <c r="BI55" s="1096"/>
      <c r="BJ55" s="232"/>
      <c r="BK55" s="232"/>
      <c r="BL55" s="232"/>
      <c r="BM55" s="232"/>
      <c r="BN55" s="232"/>
      <c r="BO55" s="245"/>
      <c r="BP55" s="245"/>
      <c r="BQ55" s="242">
        <v>49</v>
      </c>
      <c r="BR55" s="243"/>
      <c r="BS55" s="1083"/>
      <c r="BT55" s="1084"/>
      <c r="BU55" s="1084"/>
      <c r="BV55" s="1084"/>
      <c r="BW55" s="1084"/>
      <c r="BX55" s="1084"/>
      <c r="BY55" s="1084"/>
      <c r="BZ55" s="1084"/>
      <c r="CA55" s="1084"/>
      <c r="CB55" s="1084"/>
      <c r="CC55" s="1084"/>
      <c r="CD55" s="1084"/>
      <c r="CE55" s="1084"/>
      <c r="CF55" s="1084"/>
      <c r="CG55" s="1085"/>
      <c r="CH55" s="1058"/>
      <c r="CI55" s="1059"/>
      <c r="CJ55" s="1059"/>
      <c r="CK55" s="1059"/>
      <c r="CL55" s="1060"/>
      <c r="CM55" s="1058"/>
      <c r="CN55" s="1059"/>
      <c r="CO55" s="1059"/>
      <c r="CP55" s="1059"/>
      <c r="CQ55" s="1060"/>
      <c r="CR55" s="1058"/>
      <c r="CS55" s="1059"/>
      <c r="CT55" s="1059"/>
      <c r="CU55" s="1059"/>
      <c r="CV55" s="1060"/>
      <c r="CW55" s="1058"/>
      <c r="CX55" s="1059"/>
      <c r="CY55" s="1059"/>
      <c r="CZ55" s="1059"/>
      <c r="DA55" s="1060"/>
      <c r="DB55" s="1058"/>
      <c r="DC55" s="1059"/>
      <c r="DD55" s="1059"/>
      <c r="DE55" s="1059"/>
      <c r="DF55" s="1060"/>
      <c r="DG55" s="1058"/>
      <c r="DH55" s="1059"/>
      <c r="DI55" s="1059"/>
      <c r="DJ55" s="1059"/>
      <c r="DK55" s="1060"/>
      <c r="DL55" s="1058"/>
      <c r="DM55" s="1059"/>
      <c r="DN55" s="1059"/>
      <c r="DO55" s="1059"/>
      <c r="DP55" s="1060"/>
      <c r="DQ55" s="1058"/>
      <c r="DR55" s="1059"/>
      <c r="DS55" s="1059"/>
      <c r="DT55" s="1059"/>
      <c r="DU55" s="1060"/>
      <c r="DV55" s="1061"/>
      <c r="DW55" s="1062"/>
      <c r="DX55" s="1062"/>
      <c r="DY55" s="1062"/>
      <c r="DZ55" s="1063"/>
      <c r="EA55" s="226"/>
    </row>
    <row r="56" spans="1:131" s="227" customFormat="1" ht="26.25" customHeight="1" x14ac:dyDescent="0.2">
      <c r="A56" s="241">
        <v>29</v>
      </c>
      <c r="B56" s="1100"/>
      <c r="C56" s="1101"/>
      <c r="D56" s="1101"/>
      <c r="E56" s="1101"/>
      <c r="F56" s="1101"/>
      <c r="G56" s="1101"/>
      <c r="H56" s="1101"/>
      <c r="I56" s="1101"/>
      <c r="J56" s="1101"/>
      <c r="K56" s="1101"/>
      <c r="L56" s="1101"/>
      <c r="M56" s="1101"/>
      <c r="N56" s="1101"/>
      <c r="O56" s="1101"/>
      <c r="P56" s="1102"/>
      <c r="Q56" s="1103"/>
      <c r="R56" s="1104"/>
      <c r="S56" s="1104"/>
      <c r="T56" s="1104"/>
      <c r="U56" s="1104"/>
      <c r="V56" s="1104"/>
      <c r="W56" s="1104"/>
      <c r="X56" s="1104"/>
      <c r="Y56" s="1104"/>
      <c r="Z56" s="1104"/>
      <c r="AA56" s="1104"/>
      <c r="AB56" s="1104"/>
      <c r="AC56" s="1104"/>
      <c r="AD56" s="1104"/>
      <c r="AE56" s="1105"/>
      <c r="AF56" s="1106"/>
      <c r="AG56" s="1107"/>
      <c r="AH56" s="1107"/>
      <c r="AI56" s="1107"/>
      <c r="AJ56" s="1108"/>
      <c r="AK56" s="1109"/>
      <c r="AL56" s="1104"/>
      <c r="AM56" s="1104"/>
      <c r="AN56" s="1104"/>
      <c r="AO56" s="1104"/>
      <c r="AP56" s="1104"/>
      <c r="AQ56" s="1104"/>
      <c r="AR56" s="1104"/>
      <c r="AS56" s="1104"/>
      <c r="AT56" s="1104"/>
      <c r="AU56" s="1104"/>
      <c r="AV56" s="1104"/>
      <c r="AW56" s="1104"/>
      <c r="AX56" s="1104"/>
      <c r="AY56" s="1104"/>
      <c r="AZ56" s="1110"/>
      <c r="BA56" s="1110"/>
      <c r="BB56" s="1110"/>
      <c r="BC56" s="1110"/>
      <c r="BD56" s="1110"/>
      <c r="BE56" s="1095"/>
      <c r="BF56" s="1095"/>
      <c r="BG56" s="1095"/>
      <c r="BH56" s="1095"/>
      <c r="BI56" s="1096"/>
      <c r="BJ56" s="232"/>
      <c r="BK56" s="232"/>
      <c r="BL56" s="232"/>
      <c r="BM56" s="232"/>
      <c r="BN56" s="232"/>
      <c r="BO56" s="245"/>
      <c r="BP56" s="245"/>
      <c r="BQ56" s="242">
        <v>50</v>
      </c>
      <c r="BR56" s="243"/>
      <c r="BS56" s="1083"/>
      <c r="BT56" s="1084"/>
      <c r="BU56" s="1084"/>
      <c r="BV56" s="1084"/>
      <c r="BW56" s="1084"/>
      <c r="BX56" s="1084"/>
      <c r="BY56" s="1084"/>
      <c r="BZ56" s="1084"/>
      <c r="CA56" s="1084"/>
      <c r="CB56" s="1084"/>
      <c r="CC56" s="1084"/>
      <c r="CD56" s="1084"/>
      <c r="CE56" s="1084"/>
      <c r="CF56" s="1084"/>
      <c r="CG56" s="1085"/>
      <c r="CH56" s="1058"/>
      <c r="CI56" s="1059"/>
      <c r="CJ56" s="1059"/>
      <c r="CK56" s="1059"/>
      <c r="CL56" s="1060"/>
      <c r="CM56" s="1058"/>
      <c r="CN56" s="1059"/>
      <c r="CO56" s="1059"/>
      <c r="CP56" s="1059"/>
      <c r="CQ56" s="1060"/>
      <c r="CR56" s="1058"/>
      <c r="CS56" s="1059"/>
      <c r="CT56" s="1059"/>
      <c r="CU56" s="1059"/>
      <c r="CV56" s="1060"/>
      <c r="CW56" s="1058"/>
      <c r="CX56" s="1059"/>
      <c r="CY56" s="1059"/>
      <c r="CZ56" s="1059"/>
      <c r="DA56" s="1060"/>
      <c r="DB56" s="1058"/>
      <c r="DC56" s="1059"/>
      <c r="DD56" s="1059"/>
      <c r="DE56" s="1059"/>
      <c r="DF56" s="1060"/>
      <c r="DG56" s="1058"/>
      <c r="DH56" s="1059"/>
      <c r="DI56" s="1059"/>
      <c r="DJ56" s="1059"/>
      <c r="DK56" s="1060"/>
      <c r="DL56" s="1058"/>
      <c r="DM56" s="1059"/>
      <c r="DN56" s="1059"/>
      <c r="DO56" s="1059"/>
      <c r="DP56" s="1060"/>
      <c r="DQ56" s="1058"/>
      <c r="DR56" s="1059"/>
      <c r="DS56" s="1059"/>
      <c r="DT56" s="1059"/>
      <c r="DU56" s="1060"/>
      <c r="DV56" s="1061"/>
      <c r="DW56" s="1062"/>
      <c r="DX56" s="1062"/>
      <c r="DY56" s="1062"/>
      <c r="DZ56" s="1063"/>
      <c r="EA56" s="226"/>
    </row>
    <row r="57" spans="1:131" s="227" customFormat="1" ht="26.25" customHeight="1" x14ac:dyDescent="0.2">
      <c r="A57" s="241">
        <v>30</v>
      </c>
      <c r="B57" s="1100"/>
      <c r="C57" s="1101"/>
      <c r="D57" s="1101"/>
      <c r="E57" s="1101"/>
      <c r="F57" s="1101"/>
      <c r="G57" s="1101"/>
      <c r="H57" s="1101"/>
      <c r="I57" s="1101"/>
      <c r="J57" s="1101"/>
      <c r="K57" s="1101"/>
      <c r="L57" s="1101"/>
      <c r="M57" s="1101"/>
      <c r="N57" s="1101"/>
      <c r="O57" s="1101"/>
      <c r="P57" s="1102"/>
      <c r="Q57" s="1103"/>
      <c r="R57" s="1104"/>
      <c r="S57" s="1104"/>
      <c r="T57" s="1104"/>
      <c r="U57" s="1104"/>
      <c r="V57" s="1104"/>
      <c r="W57" s="1104"/>
      <c r="X57" s="1104"/>
      <c r="Y57" s="1104"/>
      <c r="Z57" s="1104"/>
      <c r="AA57" s="1104"/>
      <c r="AB57" s="1104"/>
      <c r="AC57" s="1104"/>
      <c r="AD57" s="1104"/>
      <c r="AE57" s="1105"/>
      <c r="AF57" s="1106"/>
      <c r="AG57" s="1107"/>
      <c r="AH57" s="1107"/>
      <c r="AI57" s="1107"/>
      <c r="AJ57" s="1108"/>
      <c r="AK57" s="1109"/>
      <c r="AL57" s="1104"/>
      <c r="AM57" s="1104"/>
      <c r="AN57" s="1104"/>
      <c r="AO57" s="1104"/>
      <c r="AP57" s="1104"/>
      <c r="AQ57" s="1104"/>
      <c r="AR57" s="1104"/>
      <c r="AS57" s="1104"/>
      <c r="AT57" s="1104"/>
      <c r="AU57" s="1104"/>
      <c r="AV57" s="1104"/>
      <c r="AW57" s="1104"/>
      <c r="AX57" s="1104"/>
      <c r="AY57" s="1104"/>
      <c r="AZ57" s="1110"/>
      <c r="BA57" s="1110"/>
      <c r="BB57" s="1110"/>
      <c r="BC57" s="1110"/>
      <c r="BD57" s="1110"/>
      <c r="BE57" s="1095"/>
      <c r="BF57" s="1095"/>
      <c r="BG57" s="1095"/>
      <c r="BH57" s="1095"/>
      <c r="BI57" s="1096"/>
      <c r="BJ57" s="232"/>
      <c r="BK57" s="232"/>
      <c r="BL57" s="232"/>
      <c r="BM57" s="232"/>
      <c r="BN57" s="232"/>
      <c r="BO57" s="245"/>
      <c r="BP57" s="245"/>
      <c r="BQ57" s="242">
        <v>51</v>
      </c>
      <c r="BR57" s="243"/>
      <c r="BS57" s="1083"/>
      <c r="BT57" s="1084"/>
      <c r="BU57" s="1084"/>
      <c r="BV57" s="1084"/>
      <c r="BW57" s="1084"/>
      <c r="BX57" s="1084"/>
      <c r="BY57" s="1084"/>
      <c r="BZ57" s="1084"/>
      <c r="CA57" s="1084"/>
      <c r="CB57" s="1084"/>
      <c r="CC57" s="1084"/>
      <c r="CD57" s="1084"/>
      <c r="CE57" s="1084"/>
      <c r="CF57" s="1084"/>
      <c r="CG57" s="1085"/>
      <c r="CH57" s="1058"/>
      <c r="CI57" s="1059"/>
      <c r="CJ57" s="1059"/>
      <c r="CK57" s="1059"/>
      <c r="CL57" s="1060"/>
      <c r="CM57" s="1058"/>
      <c r="CN57" s="1059"/>
      <c r="CO57" s="1059"/>
      <c r="CP57" s="1059"/>
      <c r="CQ57" s="1060"/>
      <c r="CR57" s="1058"/>
      <c r="CS57" s="1059"/>
      <c r="CT57" s="1059"/>
      <c r="CU57" s="1059"/>
      <c r="CV57" s="1060"/>
      <c r="CW57" s="1058"/>
      <c r="CX57" s="1059"/>
      <c r="CY57" s="1059"/>
      <c r="CZ57" s="1059"/>
      <c r="DA57" s="1060"/>
      <c r="DB57" s="1058"/>
      <c r="DC57" s="1059"/>
      <c r="DD57" s="1059"/>
      <c r="DE57" s="1059"/>
      <c r="DF57" s="1060"/>
      <c r="DG57" s="1058"/>
      <c r="DH57" s="1059"/>
      <c r="DI57" s="1059"/>
      <c r="DJ57" s="1059"/>
      <c r="DK57" s="1060"/>
      <c r="DL57" s="1058"/>
      <c r="DM57" s="1059"/>
      <c r="DN57" s="1059"/>
      <c r="DO57" s="1059"/>
      <c r="DP57" s="1060"/>
      <c r="DQ57" s="1058"/>
      <c r="DR57" s="1059"/>
      <c r="DS57" s="1059"/>
      <c r="DT57" s="1059"/>
      <c r="DU57" s="1060"/>
      <c r="DV57" s="1061"/>
      <c r="DW57" s="1062"/>
      <c r="DX57" s="1062"/>
      <c r="DY57" s="1062"/>
      <c r="DZ57" s="1063"/>
      <c r="EA57" s="226"/>
    </row>
    <row r="58" spans="1:131" s="227" customFormat="1" ht="26.25" customHeight="1" x14ac:dyDescent="0.2">
      <c r="A58" s="241">
        <v>31</v>
      </c>
      <c r="B58" s="1100"/>
      <c r="C58" s="1101"/>
      <c r="D58" s="1101"/>
      <c r="E58" s="1101"/>
      <c r="F58" s="1101"/>
      <c r="G58" s="1101"/>
      <c r="H58" s="1101"/>
      <c r="I58" s="1101"/>
      <c r="J58" s="1101"/>
      <c r="K58" s="1101"/>
      <c r="L58" s="1101"/>
      <c r="M58" s="1101"/>
      <c r="N58" s="1101"/>
      <c r="O58" s="1101"/>
      <c r="P58" s="1102"/>
      <c r="Q58" s="1103"/>
      <c r="R58" s="1104"/>
      <c r="S58" s="1104"/>
      <c r="T58" s="1104"/>
      <c r="U58" s="1104"/>
      <c r="V58" s="1104"/>
      <c r="W58" s="1104"/>
      <c r="X58" s="1104"/>
      <c r="Y58" s="1104"/>
      <c r="Z58" s="1104"/>
      <c r="AA58" s="1104"/>
      <c r="AB58" s="1104"/>
      <c r="AC58" s="1104"/>
      <c r="AD58" s="1104"/>
      <c r="AE58" s="1105"/>
      <c r="AF58" s="1106"/>
      <c r="AG58" s="1107"/>
      <c r="AH58" s="1107"/>
      <c r="AI58" s="1107"/>
      <c r="AJ58" s="1108"/>
      <c r="AK58" s="1109"/>
      <c r="AL58" s="1104"/>
      <c r="AM58" s="1104"/>
      <c r="AN58" s="1104"/>
      <c r="AO58" s="1104"/>
      <c r="AP58" s="1104"/>
      <c r="AQ58" s="1104"/>
      <c r="AR58" s="1104"/>
      <c r="AS58" s="1104"/>
      <c r="AT58" s="1104"/>
      <c r="AU58" s="1104"/>
      <c r="AV58" s="1104"/>
      <c r="AW58" s="1104"/>
      <c r="AX58" s="1104"/>
      <c r="AY58" s="1104"/>
      <c r="AZ58" s="1110"/>
      <c r="BA58" s="1110"/>
      <c r="BB58" s="1110"/>
      <c r="BC58" s="1110"/>
      <c r="BD58" s="1110"/>
      <c r="BE58" s="1095"/>
      <c r="BF58" s="1095"/>
      <c r="BG58" s="1095"/>
      <c r="BH58" s="1095"/>
      <c r="BI58" s="1096"/>
      <c r="BJ58" s="232"/>
      <c r="BK58" s="232"/>
      <c r="BL58" s="232"/>
      <c r="BM58" s="232"/>
      <c r="BN58" s="232"/>
      <c r="BO58" s="245"/>
      <c r="BP58" s="245"/>
      <c r="BQ58" s="242">
        <v>52</v>
      </c>
      <c r="BR58" s="243"/>
      <c r="BS58" s="1083"/>
      <c r="BT58" s="1084"/>
      <c r="BU58" s="1084"/>
      <c r="BV58" s="1084"/>
      <c r="BW58" s="1084"/>
      <c r="BX58" s="1084"/>
      <c r="BY58" s="1084"/>
      <c r="BZ58" s="1084"/>
      <c r="CA58" s="1084"/>
      <c r="CB58" s="1084"/>
      <c r="CC58" s="1084"/>
      <c r="CD58" s="1084"/>
      <c r="CE58" s="1084"/>
      <c r="CF58" s="1084"/>
      <c r="CG58" s="1085"/>
      <c r="CH58" s="1058"/>
      <c r="CI58" s="1059"/>
      <c r="CJ58" s="1059"/>
      <c r="CK58" s="1059"/>
      <c r="CL58" s="1060"/>
      <c r="CM58" s="1058"/>
      <c r="CN58" s="1059"/>
      <c r="CO58" s="1059"/>
      <c r="CP58" s="1059"/>
      <c r="CQ58" s="1060"/>
      <c r="CR58" s="1058"/>
      <c r="CS58" s="1059"/>
      <c r="CT58" s="1059"/>
      <c r="CU58" s="1059"/>
      <c r="CV58" s="1060"/>
      <c r="CW58" s="1058"/>
      <c r="CX58" s="1059"/>
      <c r="CY58" s="1059"/>
      <c r="CZ58" s="1059"/>
      <c r="DA58" s="1060"/>
      <c r="DB58" s="1058"/>
      <c r="DC58" s="1059"/>
      <c r="DD58" s="1059"/>
      <c r="DE58" s="1059"/>
      <c r="DF58" s="1060"/>
      <c r="DG58" s="1058"/>
      <c r="DH58" s="1059"/>
      <c r="DI58" s="1059"/>
      <c r="DJ58" s="1059"/>
      <c r="DK58" s="1060"/>
      <c r="DL58" s="1058"/>
      <c r="DM58" s="1059"/>
      <c r="DN58" s="1059"/>
      <c r="DO58" s="1059"/>
      <c r="DP58" s="1060"/>
      <c r="DQ58" s="1058"/>
      <c r="DR58" s="1059"/>
      <c r="DS58" s="1059"/>
      <c r="DT58" s="1059"/>
      <c r="DU58" s="1060"/>
      <c r="DV58" s="1061"/>
      <c r="DW58" s="1062"/>
      <c r="DX58" s="1062"/>
      <c r="DY58" s="1062"/>
      <c r="DZ58" s="1063"/>
      <c r="EA58" s="226"/>
    </row>
    <row r="59" spans="1:131" s="227" customFormat="1" ht="26.25" customHeight="1" x14ac:dyDescent="0.2">
      <c r="A59" s="241">
        <v>32</v>
      </c>
      <c r="B59" s="1100"/>
      <c r="C59" s="1101"/>
      <c r="D59" s="1101"/>
      <c r="E59" s="1101"/>
      <c r="F59" s="1101"/>
      <c r="G59" s="1101"/>
      <c r="H59" s="1101"/>
      <c r="I59" s="1101"/>
      <c r="J59" s="1101"/>
      <c r="K59" s="1101"/>
      <c r="L59" s="1101"/>
      <c r="M59" s="1101"/>
      <c r="N59" s="1101"/>
      <c r="O59" s="1101"/>
      <c r="P59" s="1102"/>
      <c r="Q59" s="1103"/>
      <c r="R59" s="1104"/>
      <c r="S59" s="1104"/>
      <c r="T59" s="1104"/>
      <c r="U59" s="1104"/>
      <c r="V59" s="1104"/>
      <c r="W59" s="1104"/>
      <c r="X59" s="1104"/>
      <c r="Y59" s="1104"/>
      <c r="Z59" s="1104"/>
      <c r="AA59" s="1104"/>
      <c r="AB59" s="1104"/>
      <c r="AC59" s="1104"/>
      <c r="AD59" s="1104"/>
      <c r="AE59" s="1105"/>
      <c r="AF59" s="1106"/>
      <c r="AG59" s="1107"/>
      <c r="AH59" s="1107"/>
      <c r="AI59" s="1107"/>
      <c r="AJ59" s="1108"/>
      <c r="AK59" s="1109"/>
      <c r="AL59" s="1104"/>
      <c r="AM59" s="1104"/>
      <c r="AN59" s="1104"/>
      <c r="AO59" s="1104"/>
      <c r="AP59" s="1104"/>
      <c r="AQ59" s="1104"/>
      <c r="AR59" s="1104"/>
      <c r="AS59" s="1104"/>
      <c r="AT59" s="1104"/>
      <c r="AU59" s="1104"/>
      <c r="AV59" s="1104"/>
      <c r="AW59" s="1104"/>
      <c r="AX59" s="1104"/>
      <c r="AY59" s="1104"/>
      <c r="AZ59" s="1110"/>
      <c r="BA59" s="1110"/>
      <c r="BB59" s="1110"/>
      <c r="BC59" s="1110"/>
      <c r="BD59" s="1110"/>
      <c r="BE59" s="1095"/>
      <c r="BF59" s="1095"/>
      <c r="BG59" s="1095"/>
      <c r="BH59" s="1095"/>
      <c r="BI59" s="1096"/>
      <c r="BJ59" s="232"/>
      <c r="BK59" s="232"/>
      <c r="BL59" s="232"/>
      <c r="BM59" s="232"/>
      <c r="BN59" s="232"/>
      <c r="BO59" s="245"/>
      <c r="BP59" s="245"/>
      <c r="BQ59" s="242">
        <v>53</v>
      </c>
      <c r="BR59" s="243"/>
      <c r="BS59" s="1083"/>
      <c r="BT59" s="1084"/>
      <c r="BU59" s="1084"/>
      <c r="BV59" s="1084"/>
      <c r="BW59" s="1084"/>
      <c r="BX59" s="1084"/>
      <c r="BY59" s="1084"/>
      <c r="BZ59" s="1084"/>
      <c r="CA59" s="1084"/>
      <c r="CB59" s="1084"/>
      <c r="CC59" s="1084"/>
      <c r="CD59" s="1084"/>
      <c r="CE59" s="1084"/>
      <c r="CF59" s="1084"/>
      <c r="CG59" s="1085"/>
      <c r="CH59" s="1058"/>
      <c r="CI59" s="1059"/>
      <c r="CJ59" s="1059"/>
      <c r="CK59" s="1059"/>
      <c r="CL59" s="1060"/>
      <c r="CM59" s="1058"/>
      <c r="CN59" s="1059"/>
      <c r="CO59" s="1059"/>
      <c r="CP59" s="1059"/>
      <c r="CQ59" s="1060"/>
      <c r="CR59" s="1058"/>
      <c r="CS59" s="1059"/>
      <c r="CT59" s="1059"/>
      <c r="CU59" s="1059"/>
      <c r="CV59" s="1060"/>
      <c r="CW59" s="1058"/>
      <c r="CX59" s="1059"/>
      <c r="CY59" s="1059"/>
      <c r="CZ59" s="1059"/>
      <c r="DA59" s="1060"/>
      <c r="DB59" s="1058"/>
      <c r="DC59" s="1059"/>
      <c r="DD59" s="1059"/>
      <c r="DE59" s="1059"/>
      <c r="DF59" s="1060"/>
      <c r="DG59" s="1058"/>
      <c r="DH59" s="1059"/>
      <c r="DI59" s="1059"/>
      <c r="DJ59" s="1059"/>
      <c r="DK59" s="1060"/>
      <c r="DL59" s="1058"/>
      <c r="DM59" s="1059"/>
      <c r="DN59" s="1059"/>
      <c r="DO59" s="1059"/>
      <c r="DP59" s="1060"/>
      <c r="DQ59" s="1058"/>
      <c r="DR59" s="1059"/>
      <c r="DS59" s="1059"/>
      <c r="DT59" s="1059"/>
      <c r="DU59" s="1060"/>
      <c r="DV59" s="1061"/>
      <c r="DW59" s="1062"/>
      <c r="DX59" s="1062"/>
      <c r="DY59" s="1062"/>
      <c r="DZ59" s="1063"/>
      <c r="EA59" s="226"/>
    </row>
    <row r="60" spans="1:131" s="227" customFormat="1" ht="26.25" customHeight="1" x14ac:dyDescent="0.2">
      <c r="A60" s="241">
        <v>33</v>
      </c>
      <c r="B60" s="1100"/>
      <c r="C60" s="1101"/>
      <c r="D60" s="1101"/>
      <c r="E60" s="1101"/>
      <c r="F60" s="1101"/>
      <c r="G60" s="1101"/>
      <c r="H60" s="1101"/>
      <c r="I60" s="1101"/>
      <c r="J60" s="1101"/>
      <c r="K60" s="1101"/>
      <c r="L60" s="1101"/>
      <c r="M60" s="1101"/>
      <c r="N60" s="1101"/>
      <c r="O60" s="1101"/>
      <c r="P60" s="1102"/>
      <c r="Q60" s="1103"/>
      <c r="R60" s="1104"/>
      <c r="S60" s="1104"/>
      <c r="T60" s="1104"/>
      <c r="U60" s="1104"/>
      <c r="V60" s="1104"/>
      <c r="W60" s="1104"/>
      <c r="X60" s="1104"/>
      <c r="Y60" s="1104"/>
      <c r="Z60" s="1104"/>
      <c r="AA60" s="1104"/>
      <c r="AB60" s="1104"/>
      <c r="AC60" s="1104"/>
      <c r="AD60" s="1104"/>
      <c r="AE60" s="1105"/>
      <c r="AF60" s="1106"/>
      <c r="AG60" s="1107"/>
      <c r="AH60" s="1107"/>
      <c r="AI60" s="1107"/>
      <c r="AJ60" s="1108"/>
      <c r="AK60" s="1109"/>
      <c r="AL60" s="1104"/>
      <c r="AM60" s="1104"/>
      <c r="AN60" s="1104"/>
      <c r="AO60" s="1104"/>
      <c r="AP60" s="1104"/>
      <c r="AQ60" s="1104"/>
      <c r="AR60" s="1104"/>
      <c r="AS60" s="1104"/>
      <c r="AT60" s="1104"/>
      <c r="AU60" s="1104"/>
      <c r="AV60" s="1104"/>
      <c r="AW60" s="1104"/>
      <c r="AX60" s="1104"/>
      <c r="AY60" s="1104"/>
      <c r="AZ60" s="1110"/>
      <c r="BA60" s="1110"/>
      <c r="BB60" s="1110"/>
      <c r="BC60" s="1110"/>
      <c r="BD60" s="1110"/>
      <c r="BE60" s="1095"/>
      <c r="BF60" s="1095"/>
      <c r="BG60" s="1095"/>
      <c r="BH60" s="1095"/>
      <c r="BI60" s="1096"/>
      <c r="BJ60" s="232"/>
      <c r="BK60" s="232"/>
      <c r="BL60" s="232"/>
      <c r="BM60" s="232"/>
      <c r="BN60" s="232"/>
      <c r="BO60" s="245"/>
      <c r="BP60" s="245"/>
      <c r="BQ60" s="242">
        <v>54</v>
      </c>
      <c r="BR60" s="243"/>
      <c r="BS60" s="1083"/>
      <c r="BT60" s="1084"/>
      <c r="BU60" s="1084"/>
      <c r="BV60" s="1084"/>
      <c r="BW60" s="1084"/>
      <c r="BX60" s="1084"/>
      <c r="BY60" s="1084"/>
      <c r="BZ60" s="1084"/>
      <c r="CA60" s="1084"/>
      <c r="CB60" s="1084"/>
      <c r="CC60" s="1084"/>
      <c r="CD60" s="1084"/>
      <c r="CE60" s="1084"/>
      <c r="CF60" s="1084"/>
      <c r="CG60" s="1085"/>
      <c r="CH60" s="1058"/>
      <c r="CI60" s="1059"/>
      <c r="CJ60" s="1059"/>
      <c r="CK60" s="1059"/>
      <c r="CL60" s="1060"/>
      <c r="CM60" s="1058"/>
      <c r="CN60" s="1059"/>
      <c r="CO60" s="1059"/>
      <c r="CP60" s="1059"/>
      <c r="CQ60" s="1060"/>
      <c r="CR60" s="1058"/>
      <c r="CS60" s="1059"/>
      <c r="CT60" s="1059"/>
      <c r="CU60" s="1059"/>
      <c r="CV60" s="1060"/>
      <c r="CW60" s="1058"/>
      <c r="CX60" s="1059"/>
      <c r="CY60" s="1059"/>
      <c r="CZ60" s="1059"/>
      <c r="DA60" s="1060"/>
      <c r="DB60" s="1058"/>
      <c r="DC60" s="1059"/>
      <c r="DD60" s="1059"/>
      <c r="DE60" s="1059"/>
      <c r="DF60" s="1060"/>
      <c r="DG60" s="1058"/>
      <c r="DH60" s="1059"/>
      <c r="DI60" s="1059"/>
      <c r="DJ60" s="1059"/>
      <c r="DK60" s="1060"/>
      <c r="DL60" s="1058"/>
      <c r="DM60" s="1059"/>
      <c r="DN60" s="1059"/>
      <c r="DO60" s="1059"/>
      <c r="DP60" s="1060"/>
      <c r="DQ60" s="1058"/>
      <c r="DR60" s="1059"/>
      <c r="DS60" s="1059"/>
      <c r="DT60" s="1059"/>
      <c r="DU60" s="1060"/>
      <c r="DV60" s="1061"/>
      <c r="DW60" s="1062"/>
      <c r="DX60" s="1062"/>
      <c r="DY60" s="1062"/>
      <c r="DZ60" s="1063"/>
      <c r="EA60" s="226"/>
    </row>
    <row r="61" spans="1:131" s="227" customFormat="1" ht="26.25" customHeight="1" thickBot="1" x14ac:dyDescent="0.25">
      <c r="A61" s="241">
        <v>34</v>
      </c>
      <c r="B61" s="1100"/>
      <c r="C61" s="1101"/>
      <c r="D61" s="1101"/>
      <c r="E61" s="1101"/>
      <c r="F61" s="1101"/>
      <c r="G61" s="1101"/>
      <c r="H61" s="1101"/>
      <c r="I61" s="1101"/>
      <c r="J61" s="1101"/>
      <c r="K61" s="1101"/>
      <c r="L61" s="1101"/>
      <c r="M61" s="1101"/>
      <c r="N61" s="1101"/>
      <c r="O61" s="1101"/>
      <c r="P61" s="1102"/>
      <c r="Q61" s="1103"/>
      <c r="R61" s="1104"/>
      <c r="S61" s="1104"/>
      <c r="T61" s="1104"/>
      <c r="U61" s="1104"/>
      <c r="V61" s="1104"/>
      <c r="W61" s="1104"/>
      <c r="X61" s="1104"/>
      <c r="Y61" s="1104"/>
      <c r="Z61" s="1104"/>
      <c r="AA61" s="1104"/>
      <c r="AB61" s="1104"/>
      <c r="AC61" s="1104"/>
      <c r="AD61" s="1104"/>
      <c r="AE61" s="1105"/>
      <c r="AF61" s="1106"/>
      <c r="AG61" s="1107"/>
      <c r="AH61" s="1107"/>
      <c r="AI61" s="1107"/>
      <c r="AJ61" s="1108"/>
      <c r="AK61" s="1109"/>
      <c r="AL61" s="1104"/>
      <c r="AM61" s="1104"/>
      <c r="AN61" s="1104"/>
      <c r="AO61" s="1104"/>
      <c r="AP61" s="1104"/>
      <c r="AQ61" s="1104"/>
      <c r="AR61" s="1104"/>
      <c r="AS61" s="1104"/>
      <c r="AT61" s="1104"/>
      <c r="AU61" s="1104"/>
      <c r="AV61" s="1104"/>
      <c r="AW61" s="1104"/>
      <c r="AX61" s="1104"/>
      <c r="AY61" s="1104"/>
      <c r="AZ61" s="1110"/>
      <c r="BA61" s="1110"/>
      <c r="BB61" s="1110"/>
      <c r="BC61" s="1110"/>
      <c r="BD61" s="1110"/>
      <c r="BE61" s="1095"/>
      <c r="BF61" s="1095"/>
      <c r="BG61" s="1095"/>
      <c r="BH61" s="1095"/>
      <c r="BI61" s="1096"/>
      <c r="BJ61" s="232"/>
      <c r="BK61" s="232"/>
      <c r="BL61" s="232"/>
      <c r="BM61" s="232"/>
      <c r="BN61" s="232"/>
      <c r="BO61" s="245"/>
      <c r="BP61" s="245"/>
      <c r="BQ61" s="242">
        <v>55</v>
      </c>
      <c r="BR61" s="243"/>
      <c r="BS61" s="1083"/>
      <c r="BT61" s="1084"/>
      <c r="BU61" s="1084"/>
      <c r="BV61" s="1084"/>
      <c r="BW61" s="1084"/>
      <c r="BX61" s="1084"/>
      <c r="BY61" s="1084"/>
      <c r="BZ61" s="1084"/>
      <c r="CA61" s="1084"/>
      <c r="CB61" s="1084"/>
      <c r="CC61" s="1084"/>
      <c r="CD61" s="1084"/>
      <c r="CE61" s="1084"/>
      <c r="CF61" s="1084"/>
      <c r="CG61" s="1085"/>
      <c r="CH61" s="1058"/>
      <c r="CI61" s="1059"/>
      <c r="CJ61" s="1059"/>
      <c r="CK61" s="1059"/>
      <c r="CL61" s="1060"/>
      <c r="CM61" s="1058"/>
      <c r="CN61" s="1059"/>
      <c r="CO61" s="1059"/>
      <c r="CP61" s="1059"/>
      <c r="CQ61" s="1060"/>
      <c r="CR61" s="1058"/>
      <c r="CS61" s="1059"/>
      <c r="CT61" s="1059"/>
      <c r="CU61" s="1059"/>
      <c r="CV61" s="1060"/>
      <c r="CW61" s="1058"/>
      <c r="CX61" s="1059"/>
      <c r="CY61" s="1059"/>
      <c r="CZ61" s="1059"/>
      <c r="DA61" s="1060"/>
      <c r="DB61" s="1058"/>
      <c r="DC61" s="1059"/>
      <c r="DD61" s="1059"/>
      <c r="DE61" s="1059"/>
      <c r="DF61" s="1060"/>
      <c r="DG61" s="1058"/>
      <c r="DH61" s="1059"/>
      <c r="DI61" s="1059"/>
      <c r="DJ61" s="1059"/>
      <c r="DK61" s="1060"/>
      <c r="DL61" s="1058"/>
      <c r="DM61" s="1059"/>
      <c r="DN61" s="1059"/>
      <c r="DO61" s="1059"/>
      <c r="DP61" s="1060"/>
      <c r="DQ61" s="1058"/>
      <c r="DR61" s="1059"/>
      <c r="DS61" s="1059"/>
      <c r="DT61" s="1059"/>
      <c r="DU61" s="1060"/>
      <c r="DV61" s="1061"/>
      <c r="DW61" s="1062"/>
      <c r="DX61" s="1062"/>
      <c r="DY61" s="1062"/>
      <c r="DZ61" s="1063"/>
      <c r="EA61" s="226"/>
    </row>
    <row r="62" spans="1:131" s="227" customFormat="1" ht="26.25" customHeight="1" x14ac:dyDescent="0.2">
      <c r="A62" s="241">
        <v>35</v>
      </c>
      <c r="B62" s="1100"/>
      <c r="C62" s="1101"/>
      <c r="D62" s="1101"/>
      <c r="E62" s="1101"/>
      <c r="F62" s="1101"/>
      <c r="G62" s="1101"/>
      <c r="H62" s="1101"/>
      <c r="I62" s="1101"/>
      <c r="J62" s="1101"/>
      <c r="K62" s="1101"/>
      <c r="L62" s="1101"/>
      <c r="M62" s="1101"/>
      <c r="N62" s="1101"/>
      <c r="O62" s="1101"/>
      <c r="P62" s="1102"/>
      <c r="Q62" s="1103"/>
      <c r="R62" s="1104"/>
      <c r="S62" s="1104"/>
      <c r="T62" s="1104"/>
      <c r="U62" s="1104"/>
      <c r="V62" s="1104"/>
      <c r="W62" s="1104"/>
      <c r="X62" s="1104"/>
      <c r="Y62" s="1104"/>
      <c r="Z62" s="1104"/>
      <c r="AA62" s="1104"/>
      <c r="AB62" s="1104"/>
      <c r="AC62" s="1104"/>
      <c r="AD62" s="1104"/>
      <c r="AE62" s="1105"/>
      <c r="AF62" s="1106"/>
      <c r="AG62" s="1107"/>
      <c r="AH62" s="1107"/>
      <c r="AI62" s="1107"/>
      <c r="AJ62" s="1108"/>
      <c r="AK62" s="1109"/>
      <c r="AL62" s="1104"/>
      <c r="AM62" s="1104"/>
      <c r="AN62" s="1104"/>
      <c r="AO62" s="1104"/>
      <c r="AP62" s="1104"/>
      <c r="AQ62" s="1104"/>
      <c r="AR62" s="1104"/>
      <c r="AS62" s="1104"/>
      <c r="AT62" s="1104"/>
      <c r="AU62" s="1104"/>
      <c r="AV62" s="1104"/>
      <c r="AW62" s="1104"/>
      <c r="AX62" s="1104"/>
      <c r="AY62" s="1104"/>
      <c r="AZ62" s="1110"/>
      <c r="BA62" s="1110"/>
      <c r="BB62" s="1110"/>
      <c r="BC62" s="1110"/>
      <c r="BD62" s="1110"/>
      <c r="BE62" s="1095"/>
      <c r="BF62" s="1095"/>
      <c r="BG62" s="1095"/>
      <c r="BH62" s="1095"/>
      <c r="BI62" s="1096"/>
      <c r="BJ62" s="1097" t="s">
        <v>400</v>
      </c>
      <c r="BK62" s="1098"/>
      <c r="BL62" s="1098"/>
      <c r="BM62" s="1098"/>
      <c r="BN62" s="1099"/>
      <c r="BO62" s="245"/>
      <c r="BP62" s="245"/>
      <c r="BQ62" s="242">
        <v>56</v>
      </c>
      <c r="BR62" s="243"/>
      <c r="BS62" s="1083"/>
      <c r="BT62" s="1084"/>
      <c r="BU62" s="1084"/>
      <c r="BV62" s="1084"/>
      <c r="BW62" s="1084"/>
      <c r="BX62" s="1084"/>
      <c r="BY62" s="1084"/>
      <c r="BZ62" s="1084"/>
      <c r="CA62" s="1084"/>
      <c r="CB62" s="1084"/>
      <c r="CC62" s="1084"/>
      <c r="CD62" s="1084"/>
      <c r="CE62" s="1084"/>
      <c r="CF62" s="1084"/>
      <c r="CG62" s="1085"/>
      <c r="CH62" s="1058"/>
      <c r="CI62" s="1059"/>
      <c r="CJ62" s="1059"/>
      <c r="CK62" s="1059"/>
      <c r="CL62" s="1060"/>
      <c r="CM62" s="1058"/>
      <c r="CN62" s="1059"/>
      <c r="CO62" s="1059"/>
      <c r="CP62" s="1059"/>
      <c r="CQ62" s="1060"/>
      <c r="CR62" s="1058"/>
      <c r="CS62" s="1059"/>
      <c r="CT62" s="1059"/>
      <c r="CU62" s="1059"/>
      <c r="CV62" s="1060"/>
      <c r="CW62" s="1058"/>
      <c r="CX62" s="1059"/>
      <c r="CY62" s="1059"/>
      <c r="CZ62" s="1059"/>
      <c r="DA62" s="1060"/>
      <c r="DB62" s="1058"/>
      <c r="DC62" s="1059"/>
      <c r="DD62" s="1059"/>
      <c r="DE62" s="1059"/>
      <c r="DF62" s="1060"/>
      <c r="DG62" s="1058"/>
      <c r="DH62" s="1059"/>
      <c r="DI62" s="1059"/>
      <c r="DJ62" s="1059"/>
      <c r="DK62" s="1060"/>
      <c r="DL62" s="1058"/>
      <c r="DM62" s="1059"/>
      <c r="DN62" s="1059"/>
      <c r="DO62" s="1059"/>
      <c r="DP62" s="1060"/>
      <c r="DQ62" s="1058"/>
      <c r="DR62" s="1059"/>
      <c r="DS62" s="1059"/>
      <c r="DT62" s="1059"/>
      <c r="DU62" s="1060"/>
      <c r="DV62" s="1061"/>
      <c r="DW62" s="1062"/>
      <c r="DX62" s="1062"/>
      <c r="DY62" s="1062"/>
      <c r="DZ62" s="1063"/>
      <c r="EA62" s="226"/>
    </row>
    <row r="63" spans="1:131" s="227" customFormat="1" ht="26.25" customHeight="1" thickBot="1" x14ac:dyDescent="0.25">
      <c r="A63" s="244" t="s">
        <v>380</v>
      </c>
      <c r="B63" s="1013" t="s">
        <v>401</v>
      </c>
      <c r="C63" s="1014"/>
      <c r="D63" s="1014"/>
      <c r="E63" s="1014"/>
      <c r="F63" s="1014"/>
      <c r="G63" s="1014"/>
      <c r="H63" s="1014"/>
      <c r="I63" s="1014"/>
      <c r="J63" s="1014"/>
      <c r="K63" s="1014"/>
      <c r="L63" s="1014"/>
      <c r="M63" s="1014"/>
      <c r="N63" s="1014"/>
      <c r="O63" s="1014"/>
      <c r="P63" s="1015"/>
      <c r="Q63" s="1031"/>
      <c r="R63" s="1032"/>
      <c r="S63" s="1032"/>
      <c r="T63" s="1032"/>
      <c r="U63" s="1032"/>
      <c r="V63" s="1032"/>
      <c r="W63" s="1032"/>
      <c r="X63" s="1032"/>
      <c r="Y63" s="1032"/>
      <c r="Z63" s="1032"/>
      <c r="AA63" s="1032"/>
      <c r="AB63" s="1032"/>
      <c r="AC63" s="1032"/>
      <c r="AD63" s="1032"/>
      <c r="AE63" s="1091"/>
      <c r="AF63" s="1092">
        <v>77</v>
      </c>
      <c r="AG63" s="1028"/>
      <c r="AH63" s="1028"/>
      <c r="AI63" s="1028"/>
      <c r="AJ63" s="1093"/>
      <c r="AK63" s="1094"/>
      <c r="AL63" s="1032"/>
      <c r="AM63" s="1032"/>
      <c r="AN63" s="1032"/>
      <c r="AO63" s="1032"/>
      <c r="AP63" s="1028">
        <v>1553</v>
      </c>
      <c r="AQ63" s="1028"/>
      <c r="AR63" s="1028"/>
      <c r="AS63" s="1028"/>
      <c r="AT63" s="1028"/>
      <c r="AU63" s="1028">
        <v>1084</v>
      </c>
      <c r="AV63" s="1028"/>
      <c r="AW63" s="1028"/>
      <c r="AX63" s="1028"/>
      <c r="AY63" s="1028"/>
      <c r="AZ63" s="1088"/>
      <c r="BA63" s="1088"/>
      <c r="BB63" s="1088"/>
      <c r="BC63" s="1088"/>
      <c r="BD63" s="1088"/>
      <c r="BE63" s="1029"/>
      <c r="BF63" s="1029"/>
      <c r="BG63" s="1029"/>
      <c r="BH63" s="1029"/>
      <c r="BI63" s="1030"/>
      <c r="BJ63" s="1089" t="s">
        <v>124</v>
      </c>
      <c r="BK63" s="1020"/>
      <c r="BL63" s="1020"/>
      <c r="BM63" s="1020"/>
      <c r="BN63" s="1090"/>
      <c r="BO63" s="245"/>
      <c r="BP63" s="245"/>
      <c r="BQ63" s="242">
        <v>57</v>
      </c>
      <c r="BR63" s="243"/>
      <c r="BS63" s="1083"/>
      <c r="BT63" s="1084"/>
      <c r="BU63" s="1084"/>
      <c r="BV63" s="1084"/>
      <c r="BW63" s="1084"/>
      <c r="BX63" s="1084"/>
      <c r="BY63" s="1084"/>
      <c r="BZ63" s="1084"/>
      <c r="CA63" s="1084"/>
      <c r="CB63" s="1084"/>
      <c r="CC63" s="1084"/>
      <c r="CD63" s="1084"/>
      <c r="CE63" s="1084"/>
      <c r="CF63" s="1084"/>
      <c r="CG63" s="1085"/>
      <c r="CH63" s="1058"/>
      <c r="CI63" s="1059"/>
      <c r="CJ63" s="1059"/>
      <c r="CK63" s="1059"/>
      <c r="CL63" s="1060"/>
      <c r="CM63" s="1058"/>
      <c r="CN63" s="1059"/>
      <c r="CO63" s="1059"/>
      <c r="CP63" s="1059"/>
      <c r="CQ63" s="1060"/>
      <c r="CR63" s="1058"/>
      <c r="CS63" s="1059"/>
      <c r="CT63" s="1059"/>
      <c r="CU63" s="1059"/>
      <c r="CV63" s="1060"/>
      <c r="CW63" s="1058"/>
      <c r="CX63" s="1059"/>
      <c r="CY63" s="1059"/>
      <c r="CZ63" s="1059"/>
      <c r="DA63" s="1060"/>
      <c r="DB63" s="1058"/>
      <c r="DC63" s="1059"/>
      <c r="DD63" s="1059"/>
      <c r="DE63" s="1059"/>
      <c r="DF63" s="1060"/>
      <c r="DG63" s="1058"/>
      <c r="DH63" s="1059"/>
      <c r="DI63" s="1059"/>
      <c r="DJ63" s="1059"/>
      <c r="DK63" s="1060"/>
      <c r="DL63" s="1058"/>
      <c r="DM63" s="1059"/>
      <c r="DN63" s="1059"/>
      <c r="DO63" s="1059"/>
      <c r="DP63" s="1060"/>
      <c r="DQ63" s="1058"/>
      <c r="DR63" s="1059"/>
      <c r="DS63" s="1059"/>
      <c r="DT63" s="1059"/>
      <c r="DU63" s="1060"/>
      <c r="DV63" s="1061"/>
      <c r="DW63" s="1062"/>
      <c r="DX63" s="1062"/>
      <c r="DY63" s="1062"/>
      <c r="DZ63" s="1063"/>
      <c r="EA63" s="226"/>
    </row>
    <row r="64" spans="1:131" s="227" customFormat="1" ht="26.25" customHeight="1" x14ac:dyDescent="0.2">
      <c r="A64" s="245"/>
      <c r="B64" s="245"/>
      <c r="C64" s="245"/>
      <c r="D64" s="245"/>
      <c r="E64" s="245"/>
      <c r="F64" s="245"/>
      <c r="G64" s="245"/>
      <c r="H64" s="245"/>
      <c r="I64" s="245"/>
      <c r="J64" s="245"/>
      <c r="K64" s="245"/>
      <c r="L64" s="245"/>
      <c r="M64" s="245"/>
      <c r="N64" s="245"/>
      <c r="O64" s="245"/>
      <c r="P64" s="245"/>
      <c r="Q64" s="245"/>
      <c r="R64" s="245"/>
      <c r="S64" s="245"/>
      <c r="T64" s="245"/>
      <c r="U64" s="245"/>
      <c r="V64" s="245"/>
      <c r="W64" s="245"/>
      <c r="X64" s="245"/>
      <c r="Y64" s="245"/>
      <c r="Z64" s="245"/>
      <c r="AA64" s="245"/>
      <c r="AB64" s="245"/>
      <c r="AC64" s="245"/>
      <c r="AD64" s="245"/>
      <c r="AE64" s="245"/>
      <c r="AF64" s="245"/>
      <c r="AG64" s="245"/>
      <c r="AH64" s="245"/>
      <c r="AI64" s="245"/>
      <c r="AJ64" s="245"/>
      <c r="AK64" s="245"/>
      <c r="AL64" s="245"/>
      <c r="AM64" s="245"/>
      <c r="AN64" s="245"/>
      <c r="AO64" s="245"/>
      <c r="AP64" s="245"/>
      <c r="AQ64" s="245"/>
      <c r="AR64" s="245"/>
      <c r="AS64" s="245"/>
      <c r="AT64" s="245"/>
      <c r="AU64" s="245"/>
      <c r="AV64" s="245"/>
      <c r="AW64" s="245"/>
      <c r="AX64" s="245"/>
      <c r="AY64" s="245"/>
      <c r="AZ64" s="245"/>
      <c r="BA64" s="245"/>
      <c r="BB64" s="245"/>
      <c r="BC64" s="245"/>
      <c r="BD64" s="245"/>
      <c r="BE64" s="245"/>
      <c r="BF64" s="245"/>
      <c r="BG64" s="245"/>
      <c r="BH64" s="245"/>
      <c r="BI64" s="245"/>
      <c r="BJ64" s="245"/>
      <c r="BK64" s="245"/>
      <c r="BL64" s="245"/>
      <c r="BM64" s="245"/>
      <c r="BN64" s="245"/>
      <c r="BO64" s="245"/>
      <c r="BP64" s="245"/>
      <c r="BQ64" s="242">
        <v>58</v>
      </c>
      <c r="BR64" s="243"/>
      <c r="BS64" s="1083"/>
      <c r="BT64" s="1084"/>
      <c r="BU64" s="1084"/>
      <c r="BV64" s="1084"/>
      <c r="BW64" s="1084"/>
      <c r="BX64" s="1084"/>
      <c r="BY64" s="1084"/>
      <c r="BZ64" s="1084"/>
      <c r="CA64" s="1084"/>
      <c r="CB64" s="1084"/>
      <c r="CC64" s="1084"/>
      <c r="CD64" s="1084"/>
      <c r="CE64" s="1084"/>
      <c r="CF64" s="1084"/>
      <c r="CG64" s="1085"/>
      <c r="CH64" s="1058"/>
      <c r="CI64" s="1059"/>
      <c r="CJ64" s="1059"/>
      <c r="CK64" s="1059"/>
      <c r="CL64" s="1060"/>
      <c r="CM64" s="1058"/>
      <c r="CN64" s="1059"/>
      <c r="CO64" s="1059"/>
      <c r="CP64" s="1059"/>
      <c r="CQ64" s="1060"/>
      <c r="CR64" s="1058"/>
      <c r="CS64" s="1059"/>
      <c r="CT64" s="1059"/>
      <c r="CU64" s="1059"/>
      <c r="CV64" s="1060"/>
      <c r="CW64" s="1058"/>
      <c r="CX64" s="1059"/>
      <c r="CY64" s="1059"/>
      <c r="CZ64" s="1059"/>
      <c r="DA64" s="1060"/>
      <c r="DB64" s="1058"/>
      <c r="DC64" s="1059"/>
      <c r="DD64" s="1059"/>
      <c r="DE64" s="1059"/>
      <c r="DF64" s="1060"/>
      <c r="DG64" s="1058"/>
      <c r="DH64" s="1059"/>
      <c r="DI64" s="1059"/>
      <c r="DJ64" s="1059"/>
      <c r="DK64" s="1060"/>
      <c r="DL64" s="1058"/>
      <c r="DM64" s="1059"/>
      <c r="DN64" s="1059"/>
      <c r="DO64" s="1059"/>
      <c r="DP64" s="1060"/>
      <c r="DQ64" s="1058"/>
      <c r="DR64" s="1059"/>
      <c r="DS64" s="1059"/>
      <c r="DT64" s="1059"/>
      <c r="DU64" s="1060"/>
      <c r="DV64" s="1061"/>
      <c r="DW64" s="1062"/>
      <c r="DX64" s="1062"/>
      <c r="DY64" s="1062"/>
      <c r="DZ64" s="1063"/>
      <c r="EA64" s="226"/>
    </row>
    <row r="65" spans="1:131" s="227" customFormat="1" ht="26.25" customHeight="1" thickBot="1" x14ac:dyDescent="0.25">
      <c r="A65" s="232" t="s">
        <v>402</v>
      </c>
      <c r="B65" s="232"/>
      <c r="C65" s="232"/>
      <c r="D65" s="232"/>
      <c r="E65" s="232"/>
      <c r="F65" s="232"/>
      <c r="G65" s="232"/>
      <c r="H65" s="232"/>
      <c r="I65" s="232"/>
      <c r="J65" s="232"/>
      <c r="K65" s="232"/>
      <c r="L65" s="232"/>
      <c r="M65" s="232"/>
      <c r="N65" s="232"/>
      <c r="O65" s="232"/>
      <c r="P65" s="232"/>
      <c r="Q65" s="232"/>
      <c r="R65" s="232"/>
      <c r="S65" s="232"/>
      <c r="T65" s="232"/>
      <c r="U65" s="232"/>
      <c r="V65" s="232"/>
      <c r="W65" s="232"/>
      <c r="X65" s="232"/>
      <c r="Y65" s="232"/>
      <c r="Z65" s="232"/>
      <c r="AA65" s="232"/>
      <c r="AB65" s="232"/>
      <c r="AC65" s="232"/>
      <c r="AD65" s="232"/>
      <c r="AE65" s="232"/>
      <c r="AF65" s="232"/>
      <c r="AG65" s="232"/>
      <c r="AH65" s="232"/>
      <c r="AI65" s="232"/>
      <c r="AJ65" s="232"/>
      <c r="AK65" s="232"/>
      <c r="AL65" s="232"/>
      <c r="AM65" s="232"/>
      <c r="AN65" s="232"/>
      <c r="AO65" s="232"/>
      <c r="AP65" s="232"/>
      <c r="AQ65" s="232"/>
      <c r="AR65" s="232"/>
      <c r="AS65" s="232"/>
      <c r="AT65" s="232"/>
      <c r="AU65" s="232"/>
      <c r="AV65" s="232"/>
      <c r="AW65" s="232"/>
      <c r="AX65" s="232"/>
      <c r="AY65" s="232"/>
      <c r="AZ65" s="232"/>
      <c r="BA65" s="232"/>
      <c r="BB65" s="232"/>
      <c r="BC65" s="232"/>
      <c r="BD65" s="232"/>
      <c r="BE65" s="245"/>
      <c r="BF65" s="245"/>
      <c r="BG65" s="245"/>
      <c r="BH65" s="245"/>
      <c r="BI65" s="245"/>
      <c r="BJ65" s="245"/>
      <c r="BK65" s="245"/>
      <c r="BL65" s="245"/>
      <c r="BM65" s="245"/>
      <c r="BN65" s="245"/>
      <c r="BO65" s="245"/>
      <c r="BP65" s="245"/>
      <c r="BQ65" s="242">
        <v>59</v>
      </c>
      <c r="BR65" s="243"/>
      <c r="BS65" s="1083"/>
      <c r="BT65" s="1084"/>
      <c r="BU65" s="1084"/>
      <c r="BV65" s="1084"/>
      <c r="BW65" s="1084"/>
      <c r="BX65" s="1084"/>
      <c r="BY65" s="1084"/>
      <c r="BZ65" s="1084"/>
      <c r="CA65" s="1084"/>
      <c r="CB65" s="1084"/>
      <c r="CC65" s="1084"/>
      <c r="CD65" s="1084"/>
      <c r="CE65" s="1084"/>
      <c r="CF65" s="1084"/>
      <c r="CG65" s="1085"/>
      <c r="CH65" s="1058"/>
      <c r="CI65" s="1059"/>
      <c r="CJ65" s="1059"/>
      <c r="CK65" s="1059"/>
      <c r="CL65" s="1060"/>
      <c r="CM65" s="1058"/>
      <c r="CN65" s="1059"/>
      <c r="CO65" s="1059"/>
      <c r="CP65" s="1059"/>
      <c r="CQ65" s="1060"/>
      <c r="CR65" s="1058"/>
      <c r="CS65" s="1059"/>
      <c r="CT65" s="1059"/>
      <c r="CU65" s="1059"/>
      <c r="CV65" s="1060"/>
      <c r="CW65" s="1058"/>
      <c r="CX65" s="1059"/>
      <c r="CY65" s="1059"/>
      <c r="CZ65" s="1059"/>
      <c r="DA65" s="1060"/>
      <c r="DB65" s="1058"/>
      <c r="DC65" s="1059"/>
      <c r="DD65" s="1059"/>
      <c r="DE65" s="1059"/>
      <c r="DF65" s="1060"/>
      <c r="DG65" s="1058"/>
      <c r="DH65" s="1059"/>
      <c r="DI65" s="1059"/>
      <c r="DJ65" s="1059"/>
      <c r="DK65" s="1060"/>
      <c r="DL65" s="1058"/>
      <c r="DM65" s="1059"/>
      <c r="DN65" s="1059"/>
      <c r="DO65" s="1059"/>
      <c r="DP65" s="1060"/>
      <c r="DQ65" s="1058"/>
      <c r="DR65" s="1059"/>
      <c r="DS65" s="1059"/>
      <c r="DT65" s="1059"/>
      <c r="DU65" s="1060"/>
      <c r="DV65" s="1061"/>
      <c r="DW65" s="1062"/>
      <c r="DX65" s="1062"/>
      <c r="DY65" s="1062"/>
      <c r="DZ65" s="1063"/>
      <c r="EA65" s="226"/>
    </row>
    <row r="66" spans="1:131" s="227" customFormat="1" ht="26.25" customHeight="1" x14ac:dyDescent="0.2">
      <c r="A66" s="1064" t="s">
        <v>403</v>
      </c>
      <c r="B66" s="1065"/>
      <c r="C66" s="1065"/>
      <c r="D66" s="1065"/>
      <c r="E66" s="1065"/>
      <c r="F66" s="1065"/>
      <c r="G66" s="1065"/>
      <c r="H66" s="1065"/>
      <c r="I66" s="1065"/>
      <c r="J66" s="1065"/>
      <c r="K66" s="1065"/>
      <c r="L66" s="1065"/>
      <c r="M66" s="1065"/>
      <c r="N66" s="1065"/>
      <c r="O66" s="1065"/>
      <c r="P66" s="1066"/>
      <c r="Q66" s="1070" t="s">
        <v>404</v>
      </c>
      <c r="R66" s="1071"/>
      <c r="S66" s="1071"/>
      <c r="T66" s="1071"/>
      <c r="U66" s="1072"/>
      <c r="V66" s="1070" t="s">
        <v>405</v>
      </c>
      <c r="W66" s="1071"/>
      <c r="X66" s="1071"/>
      <c r="Y66" s="1071"/>
      <c r="Z66" s="1072"/>
      <c r="AA66" s="1070" t="s">
        <v>387</v>
      </c>
      <c r="AB66" s="1071"/>
      <c r="AC66" s="1071"/>
      <c r="AD66" s="1071"/>
      <c r="AE66" s="1072"/>
      <c r="AF66" s="1076" t="s">
        <v>388</v>
      </c>
      <c r="AG66" s="1077"/>
      <c r="AH66" s="1077"/>
      <c r="AI66" s="1077"/>
      <c r="AJ66" s="1078"/>
      <c r="AK66" s="1070" t="s">
        <v>406</v>
      </c>
      <c r="AL66" s="1065"/>
      <c r="AM66" s="1065"/>
      <c r="AN66" s="1065"/>
      <c r="AO66" s="1066"/>
      <c r="AP66" s="1070" t="s">
        <v>390</v>
      </c>
      <c r="AQ66" s="1071"/>
      <c r="AR66" s="1071"/>
      <c r="AS66" s="1071"/>
      <c r="AT66" s="1072"/>
      <c r="AU66" s="1070" t="s">
        <v>407</v>
      </c>
      <c r="AV66" s="1071"/>
      <c r="AW66" s="1071"/>
      <c r="AX66" s="1071"/>
      <c r="AY66" s="1072"/>
      <c r="AZ66" s="1070" t="s">
        <v>368</v>
      </c>
      <c r="BA66" s="1071"/>
      <c r="BB66" s="1071"/>
      <c r="BC66" s="1071"/>
      <c r="BD66" s="1086"/>
      <c r="BE66" s="245"/>
      <c r="BF66" s="245"/>
      <c r="BG66" s="245"/>
      <c r="BH66" s="245"/>
      <c r="BI66" s="245"/>
      <c r="BJ66" s="245"/>
      <c r="BK66" s="245"/>
      <c r="BL66" s="245"/>
      <c r="BM66" s="245"/>
      <c r="BN66" s="245"/>
      <c r="BO66" s="245"/>
      <c r="BP66" s="245"/>
      <c r="BQ66" s="242">
        <v>60</v>
      </c>
      <c r="BR66" s="247"/>
      <c r="BS66" s="1022"/>
      <c r="BT66" s="1023"/>
      <c r="BU66" s="1023"/>
      <c r="BV66" s="1023"/>
      <c r="BW66" s="1023"/>
      <c r="BX66" s="1023"/>
      <c r="BY66" s="1023"/>
      <c r="BZ66" s="1023"/>
      <c r="CA66" s="1023"/>
      <c r="CB66" s="1023"/>
      <c r="CC66" s="1023"/>
      <c r="CD66" s="1023"/>
      <c r="CE66" s="1023"/>
      <c r="CF66" s="1023"/>
      <c r="CG66" s="1024"/>
      <c r="CH66" s="1025"/>
      <c r="CI66" s="1026"/>
      <c r="CJ66" s="1026"/>
      <c r="CK66" s="1026"/>
      <c r="CL66" s="1027"/>
      <c r="CM66" s="1025"/>
      <c r="CN66" s="1026"/>
      <c r="CO66" s="1026"/>
      <c r="CP66" s="1026"/>
      <c r="CQ66" s="1027"/>
      <c r="CR66" s="1025"/>
      <c r="CS66" s="1026"/>
      <c r="CT66" s="1026"/>
      <c r="CU66" s="1026"/>
      <c r="CV66" s="1027"/>
      <c r="CW66" s="1025"/>
      <c r="CX66" s="1026"/>
      <c r="CY66" s="1026"/>
      <c r="CZ66" s="1026"/>
      <c r="DA66" s="1027"/>
      <c r="DB66" s="1025"/>
      <c r="DC66" s="1026"/>
      <c r="DD66" s="1026"/>
      <c r="DE66" s="1026"/>
      <c r="DF66" s="1027"/>
      <c r="DG66" s="1025"/>
      <c r="DH66" s="1026"/>
      <c r="DI66" s="1026"/>
      <c r="DJ66" s="1026"/>
      <c r="DK66" s="1027"/>
      <c r="DL66" s="1025"/>
      <c r="DM66" s="1026"/>
      <c r="DN66" s="1026"/>
      <c r="DO66" s="1026"/>
      <c r="DP66" s="1027"/>
      <c r="DQ66" s="1025"/>
      <c r="DR66" s="1026"/>
      <c r="DS66" s="1026"/>
      <c r="DT66" s="1026"/>
      <c r="DU66" s="1027"/>
      <c r="DV66" s="1010"/>
      <c r="DW66" s="1011"/>
      <c r="DX66" s="1011"/>
      <c r="DY66" s="1011"/>
      <c r="DZ66" s="1012"/>
      <c r="EA66" s="226"/>
    </row>
    <row r="67" spans="1:131" s="227" customFormat="1" ht="26.25" customHeight="1" thickBot="1" x14ac:dyDescent="0.25">
      <c r="A67" s="1067"/>
      <c r="B67" s="1068"/>
      <c r="C67" s="1068"/>
      <c r="D67" s="1068"/>
      <c r="E67" s="1068"/>
      <c r="F67" s="1068"/>
      <c r="G67" s="1068"/>
      <c r="H67" s="1068"/>
      <c r="I67" s="1068"/>
      <c r="J67" s="1068"/>
      <c r="K67" s="1068"/>
      <c r="L67" s="1068"/>
      <c r="M67" s="1068"/>
      <c r="N67" s="1068"/>
      <c r="O67" s="1068"/>
      <c r="P67" s="1069"/>
      <c r="Q67" s="1073"/>
      <c r="R67" s="1074"/>
      <c r="S67" s="1074"/>
      <c r="T67" s="1074"/>
      <c r="U67" s="1075"/>
      <c r="V67" s="1073"/>
      <c r="W67" s="1074"/>
      <c r="X67" s="1074"/>
      <c r="Y67" s="1074"/>
      <c r="Z67" s="1075"/>
      <c r="AA67" s="1073"/>
      <c r="AB67" s="1074"/>
      <c r="AC67" s="1074"/>
      <c r="AD67" s="1074"/>
      <c r="AE67" s="1075"/>
      <c r="AF67" s="1079"/>
      <c r="AG67" s="1080"/>
      <c r="AH67" s="1080"/>
      <c r="AI67" s="1080"/>
      <c r="AJ67" s="1081"/>
      <c r="AK67" s="1082"/>
      <c r="AL67" s="1068"/>
      <c r="AM67" s="1068"/>
      <c r="AN67" s="1068"/>
      <c r="AO67" s="1069"/>
      <c r="AP67" s="1073"/>
      <c r="AQ67" s="1074"/>
      <c r="AR67" s="1074"/>
      <c r="AS67" s="1074"/>
      <c r="AT67" s="1075"/>
      <c r="AU67" s="1073"/>
      <c r="AV67" s="1074"/>
      <c r="AW67" s="1074"/>
      <c r="AX67" s="1074"/>
      <c r="AY67" s="1075"/>
      <c r="AZ67" s="1073"/>
      <c r="BA67" s="1074"/>
      <c r="BB67" s="1074"/>
      <c r="BC67" s="1074"/>
      <c r="BD67" s="1087"/>
      <c r="BE67" s="245"/>
      <c r="BF67" s="245"/>
      <c r="BG67" s="245"/>
      <c r="BH67" s="245"/>
      <c r="BI67" s="245"/>
      <c r="BJ67" s="245"/>
      <c r="BK67" s="245"/>
      <c r="BL67" s="245"/>
      <c r="BM67" s="245"/>
      <c r="BN67" s="245"/>
      <c r="BO67" s="245"/>
      <c r="BP67" s="245"/>
      <c r="BQ67" s="242">
        <v>61</v>
      </c>
      <c r="BR67" s="247"/>
      <c r="BS67" s="1022"/>
      <c r="BT67" s="1023"/>
      <c r="BU67" s="1023"/>
      <c r="BV67" s="1023"/>
      <c r="BW67" s="1023"/>
      <c r="BX67" s="1023"/>
      <c r="BY67" s="1023"/>
      <c r="BZ67" s="1023"/>
      <c r="CA67" s="1023"/>
      <c r="CB67" s="1023"/>
      <c r="CC67" s="1023"/>
      <c r="CD67" s="1023"/>
      <c r="CE67" s="1023"/>
      <c r="CF67" s="1023"/>
      <c r="CG67" s="1024"/>
      <c r="CH67" s="1025"/>
      <c r="CI67" s="1026"/>
      <c r="CJ67" s="1026"/>
      <c r="CK67" s="1026"/>
      <c r="CL67" s="1027"/>
      <c r="CM67" s="1025"/>
      <c r="CN67" s="1026"/>
      <c r="CO67" s="1026"/>
      <c r="CP67" s="1026"/>
      <c r="CQ67" s="1027"/>
      <c r="CR67" s="1025"/>
      <c r="CS67" s="1026"/>
      <c r="CT67" s="1026"/>
      <c r="CU67" s="1026"/>
      <c r="CV67" s="1027"/>
      <c r="CW67" s="1025"/>
      <c r="CX67" s="1026"/>
      <c r="CY67" s="1026"/>
      <c r="CZ67" s="1026"/>
      <c r="DA67" s="1027"/>
      <c r="DB67" s="1025"/>
      <c r="DC67" s="1026"/>
      <c r="DD67" s="1026"/>
      <c r="DE67" s="1026"/>
      <c r="DF67" s="1027"/>
      <c r="DG67" s="1025"/>
      <c r="DH67" s="1026"/>
      <c r="DI67" s="1026"/>
      <c r="DJ67" s="1026"/>
      <c r="DK67" s="1027"/>
      <c r="DL67" s="1025"/>
      <c r="DM67" s="1026"/>
      <c r="DN67" s="1026"/>
      <c r="DO67" s="1026"/>
      <c r="DP67" s="1027"/>
      <c r="DQ67" s="1025"/>
      <c r="DR67" s="1026"/>
      <c r="DS67" s="1026"/>
      <c r="DT67" s="1026"/>
      <c r="DU67" s="1027"/>
      <c r="DV67" s="1010"/>
      <c r="DW67" s="1011"/>
      <c r="DX67" s="1011"/>
      <c r="DY67" s="1011"/>
      <c r="DZ67" s="1012"/>
      <c r="EA67" s="226"/>
    </row>
    <row r="68" spans="1:131" s="227" customFormat="1" ht="26.25" customHeight="1" thickTop="1" x14ac:dyDescent="0.2">
      <c r="A68" s="238">
        <v>1</v>
      </c>
      <c r="B68" s="1054" t="s">
        <v>565</v>
      </c>
      <c r="C68" s="1055"/>
      <c r="D68" s="1055"/>
      <c r="E68" s="1055"/>
      <c r="F68" s="1055"/>
      <c r="G68" s="1055"/>
      <c r="H68" s="1055"/>
      <c r="I68" s="1055"/>
      <c r="J68" s="1055"/>
      <c r="K68" s="1055"/>
      <c r="L68" s="1055"/>
      <c r="M68" s="1055"/>
      <c r="N68" s="1055"/>
      <c r="O68" s="1055"/>
      <c r="P68" s="1056"/>
      <c r="Q68" s="1057">
        <v>1131</v>
      </c>
      <c r="R68" s="1051"/>
      <c r="S68" s="1051"/>
      <c r="T68" s="1051"/>
      <c r="U68" s="1051"/>
      <c r="V68" s="1051">
        <v>1127</v>
      </c>
      <c r="W68" s="1051"/>
      <c r="X68" s="1051"/>
      <c r="Y68" s="1051"/>
      <c r="Z68" s="1051"/>
      <c r="AA68" s="1051">
        <v>4</v>
      </c>
      <c r="AB68" s="1051"/>
      <c r="AC68" s="1051"/>
      <c r="AD68" s="1051"/>
      <c r="AE68" s="1051"/>
      <c r="AF68" s="1051">
        <v>4</v>
      </c>
      <c r="AG68" s="1051"/>
      <c r="AH68" s="1051"/>
      <c r="AI68" s="1051"/>
      <c r="AJ68" s="1051"/>
      <c r="AK68" s="1051" t="s">
        <v>563</v>
      </c>
      <c r="AL68" s="1051"/>
      <c r="AM68" s="1051"/>
      <c r="AN68" s="1051"/>
      <c r="AO68" s="1051"/>
      <c r="AP68" s="1051" t="s">
        <v>575</v>
      </c>
      <c r="AQ68" s="1051"/>
      <c r="AR68" s="1051"/>
      <c r="AS68" s="1051"/>
      <c r="AT68" s="1051"/>
      <c r="AU68" s="1051" t="s">
        <v>563</v>
      </c>
      <c r="AV68" s="1051"/>
      <c r="AW68" s="1051"/>
      <c r="AX68" s="1051"/>
      <c r="AY68" s="1051"/>
      <c r="AZ68" s="1052"/>
      <c r="BA68" s="1052"/>
      <c r="BB68" s="1052"/>
      <c r="BC68" s="1052"/>
      <c r="BD68" s="1053"/>
      <c r="BE68" s="245"/>
      <c r="BF68" s="245"/>
      <c r="BG68" s="245"/>
      <c r="BH68" s="245"/>
      <c r="BI68" s="245"/>
      <c r="BJ68" s="245"/>
      <c r="BK68" s="245"/>
      <c r="BL68" s="245"/>
      <c r="BM68" s="245"/>
      <c r="BN68" s="245"/>
      <c r="BO68" s="245"/>
      <c r="BP68" s="245"/>
      <c r="BQ68" s="242">
        <v>62</v>
      </c>
      <c r="BR68" s="247"/>
      <c r="BS68" s="1022"/>
      <c r="BT68" s="1023"/>
      <c r="BU68" s="1023"/>
      <c r="BV68" s="1023"/>
      <c r="BW68" s="1023"/>
      <c r="BX68" s="1023"/>
      <c r="BY68" s="1023"/>
      <c r="BZ68" s="1023"/>
      <c r="CA68" s="1023"/>
      <c r="CB68" s="1023"/>
      <c r="CC68" s="1023"/>
      <c r="CD68" s="1023"/>
      <c r="CE68" s="1023"/>
      <c r="CF68" s="1023"/>
      <c r="CG68" s="1024"/>
      <c r="CH68" s="1025"/>
      <c r="CI68" s="1026"/>
      <c r="CJ68" s="1026"/>
      <c r="CK68" s="1026"/>
      <c r="CL68" s="1027"/>
      <c r="CM68" s="1025"/>
      <c r="CN68" s="1026"/>
      <c r="CO68" s="1026"/>
      <c r="CP68" s="1026"/>
      <c r="CQ68" s="1027"/>
      <c r="CR68" s="1025"/>
      <c r="CS68" s="1026"/>
      <c r="CT68" s="1026"/>
      <c r="CU68" s="1026"/>
      <c r="CV68" s="1027"/>
      <c r="CW68" s="1025"/>
      <c r="CX68" s="1026"/>
      <c r="CY68" s="1026"/>
      <c r="CZ68" s="1026"/>
      <c r="DA68" s="1027"/>
      <c r="DB68" s="1025"/>
      <c r="DC68" s="1026"/>
      <c r="DD68" s="1026"/>
      <c r="DE68" s="1026"/>
      <c r="DF68" s="1027"/>
      <c r="DG68" s="1025"/>
      <c r="DH68" s="1026"/>
      <c r="DI68" s="1026"/>
      <c r="DJ68" s="1026"/>
      <c r="DK68" s="1027"/>
      <c r="DL68" s="1025"/>
      <c r="DM68" s="1026"/>
      <c r="DN68" s="1026"/>
      <c r="DO68" s="1026"/>
      <c r="DP68" s="1027"/>
      <c r="DQ68" s="1025"/>
      <c r="DR68" s="1026"/>
      <c r="DS68" s="1026"/>
      <c r="DT68" s="1026"/>
      <c r="DU68" s="1027"/>
      <c r="DV68" s="1010"/>
      <c r="DW68" s="1011"/>
      <c r="DX68" s="1011"/>
      <c r="DY68" s="1011"/>
      <c r="DZ68" s="1012"/>
      <c r="EA68" s="226"/>
    </row>
    <row r="69" spans="1:131" s="227" customFormat="1" ht="26.25" customHeight="1" x14ac:dyDescent="0.2">
      <c r="A69" s="241">
        <v>2</v>
      </c>
      <c r="B69" s="1043" t="s">
        <v>566</v>
      </c>
      <c r="C69" s="1044"/>
      <c r="D69" s="1044"/>
      <c r="E69" s="1044"/>
      <c r="F69" s="1044"/>
      <c r="G69" s="1044"/>
      <c r="H69" s="1044"/>
      <c r="I69" s="1044"/>
      <c r="J69" s="1044"/>
      <c r="K69" s="1044"/>
      <c r="L69" s="1044"/>
      <c r="M69" s="1044"/>
      <c r="N69" s="1044"/>
      <c r="O69" s="1044"/>
      <c r="P69" s="1045"/>
      <c r="Q69" s="1046">
        <v>90</v>
      </c>
      <c r="R69" s="1040"/>
      <c r="S69" s="1040"/>
      <c r="T69" s="1040"/>
      <c r="U69" s="1040"/>
      <c r="V69" s="1040">
        <v>77</v>
      </c>
      <c r="W69" s="1040"/>
      <c r="X69" s="1040"/>
      <c r="Y69" s="1040"/>
      <c r="Z69" s="1040"/>
      <c r="AA69" s="1040">
        <v>13</v>
      </c>
      <c r="AB69" s="1040"/>
      <c r="AC69" s="1040"/>
      <c r="AD69" s="1040"/>
      <c r="AE69" s="1040"/>
      <c r="AF69" s="1040">
        <v>13</v>
      </c>
      <c r="AG69" s="1040"/>
      <c r="AH69" s="1040"/>
      <c r="AI69" s="1040"/>
      <c r="AJ69" s="1040"/>
      <c r="AK69" s="1040">
        <v>8</v>
      </c>
      <c r="AL69" s="1040"/>
      <c r="AM69" s="1040"/>
      <c r="AN69" s="1040"/>
      <c r="AO69" s="1040"/>
      <c r="AP69" s="1040" t="s">
        <v>503</v>
      </c>
      <c r="AQ69" s="1040"/>
      <c r="AR69" s="1040"/>
      <c r="AS69" s="1040"/>
      <c r="AT69" s="1040"/>
      <c r="AU69" s="1040" t="s">
        <v>503</v>
      </c>
      <c r="AV69" s="1040"/>
      <c r="AW69" s="1040"/>
      <c r="AX69" s="1040"/>
      <c r="AY69" s="1040"/>
      <c r="AZ69" s="1041"/>
      <c r="BA69" s="1041"/>
      <c r="BB69" s="1041"/>
      <c r="BC69" s="1041"/>
      <c r="BD69" s="1042"/>
      <c r="BE69" s="245"/>
      <c r="BF69" s="245"/>
      <c r="BG69" s="245"/>
      <c r="BH69" s="245"/>
      <c r="BI69" s="245"/>
      <c r="BJ69" s="245"/>
      <c r="BK69" s="245"/>
      <c r="BL69" s="245"/>
      <c r="BM69" s="245"/>
      <c r="BN69" s="245"/>
      <c r="BO69" s="245"/>
      <c r="BP69" s="245"/>
      <c r="BQ69" s="242">
        <v>63</v>
      </c>
      <c r="BR69" s="247"/>
      <c r="BS69" s="1022"/>
      <c r="BT69" s="1023"/>
      <c r="BU69" s="1023"/>
      <c r="BV69" s="1023"/>
      <c r="BW69" s="1023"/>
      <c r="BX69" s="1023"/>
      <c r="BY69" s="1023"/>
      <c r="BZ69" s="1023"/>
      <c r="CA69" s="1023"/>
      <c r="CB69" s="1023"/>
      <c r="CC69" s="1023"/>
      <c r="CD69" s="1023"/>
      <c r="CE69" s="1023"/>
      <c r="CF69" s="1023"/>
      <c r="CG69" s="1024"/>
      <c r="CH69" s="1025"/>
      <c r="CI69" s="1026"/>
      <c r="CJ69" s="1026"/>
      <c r="CK69" s="1026"/>
      <c r="CL69" s="1027"/>
      <c r="CM69" s="1025"/>
      <c r="CN69" s="1026"/>
      <c r="CO69" s="1026"/>
      <c r="CP69" s="1026"/>
      <c r="CQ69" s="1027"/>
      <c r="CR69" s="1025"/>
      <c r="CS69" s="1026"/>
      <c r="CT69" s="1026"/>
      <c r="CU69" s="1026"/>
      <c r="CV69" s="1027"/>
      <c r="CW69" s="1025"/>
      <c r="CX69" s="1026"/>
      <c r="CY69" s="1026"/>
      <c r="CZ69" s="1026"/>
      <c r="DA69" s="1027"/>
      <c r="DB69" s="1025"/>
      <c r="DC69" s="1026"/>
      <c r="DD69" s="1026"/>
      <c r="DE69" s="1026"/>
      <c r="DF69" s="1027"/>
      <c r="DG69" s="1025"/>
      <c r="DH69" s="1026"/>
      <c r="DI69" s="1026"/>
      <c r="DJ69" s="1026"/>
      <c r="DK69" s="1027"/>
      <c r="DL69" s="1025"/>
      <c r="DM69" s="1026"/>
      <c r="DN69" s="1026"/>
      <c r="DO69" s="1026"/>
      <c r="DP69" s="1027"/>
      <c r="DQ69" s="1025"/>
      <c r="DR69" s="1026"/>
      <c r="DS69" s="1026"/>
      <c r="DT69" s="1026"/>
      <c r="DU69" s="1027"/>
      <c r="DV69" s="1010"/>
      <c r="DW69" s="1011"/>
      <c r="DX69" s="1011"/>
      <c r="DY69" s="1011"/>
      <c r="DZ69" s="1012"/>
      <c r="EA69" s="226"/>
    </row>
    <row r="70" spans="1:131" s="227" customFormat="1" ht="26.25" customHeight="1" x14ac:dyDescent="0.2">
      <c r="A70" s="241">
        <v>3</v>
      </c>
      <c r="B70" s="1043" t="s">
        <v>567</v>
      </c>
      <c r="C70" s="1044"/>
      <c r="D70" s="1044"/>
      <c r="E70" s="1044"/>
      <c r="F70" s="1044"/>
      <c r="G70" s="1044"/>
      <c r="H70" s="1044"/>
      <c r="I70" s="1044"/>
      <c r="J70" s="1044"/>
      <c r="K70" s="1044"/>
      <c r="L70" s="1044"/>
      <c r="M70" s="1044"/>
      <c r="N70" s="1044"/>
      <c r="O70" s="1044"/>
      <c r="P70" s="1045"/>
      <c r="Q70" s="1046">
        <v>7568</v>
      </c>
      <c r="R70" s="1040"/>
      <c r="S70" s="1040"/>
      <c r="T70" s="1040"/>
      <c r="U70" s="1040"/>
      <c r="V70" s="1040">
        <v>7340</v>
      </c>
      <c r="W70" s="1040"/>
      <c r="X70" s="1040"/>
      <c r="Y70" s="1040"/>
      <c r="Z70" s="1040"/>
      <c r="AA70" s="1040">
        <v>228</v>
      </c>
      <c r="AB70" s="1040"/>
      <c r="AC70" s="1040"/>
      <c r="AD70" s="1040"/>
      <c r="AE70" s="1040"/>
      <c r="AF70" s="1040">
        <v>228</v>
      </c>
      <c r="AG70" s="1040"/>
      <c r="AH70" s="1040"/>
      <c r="AI70" s="1040"/>
      <c r="AJ70" s="1040"/>
      <c r="AK70" s="1040" t="s">
        <v>574</v>
      </c>
      <c r="AL70" s="1040"/>
      <c r="AM70" s="1040"/>
      <c r="AN70" s="1040"/>
      <c r="AO70" s="1040"/>
      <c r="AP70" s="1040" t="s">
        <v>503</v>
      </c>
      <c r="AQ70" s="1040"/>
      <c r="AR70" s="1040"/>
      <c r="AS70" s="1040"/>
      <c r="AT70" s="1040"/>
      <c r="AU70" s="1040" t="s">
        <v>503</v>
      </c>
      <c r="AV70" s="1040"/>
      <c r="AW70" s="1040"/>
      <c r="AX70" s="1040"/>
      <c r="AY70" s="1040"/>
      <c r="AZ70" s="1041"/>
      <c r="BA70" s="1041"/>
      <c r="BB70" s="1041"/>
      <c r="BC70" s="1041"/>
      <c r="BD70" s="1042"/>
      <c r="BE70" s="245"/>
      <c r="BF70" s="245"/>
      <c r="BG70" s="245"/>
      <c r="BH70" s="245"/>
      <c r="BI70" s="245"/>
      <c r="BJ70" s="245"/>
      <c r="BK70" s="245"/>
      <c r="BL70" s="245"/>
      <c r="BM70" s="245"/>
      <c r="BN70" s="245"/>
      <c r="BO70" s="245"/>
      <c r="BP70" s="245"/>
      <c r="BQ70" s="242">
        <v>64</v>
      </c>
      <c r="BR70" s="247"/>
      <c r="BS70" s="1022"/>
      <c r="BT70" s="1023"/>
      <c r="BU70" s="1023"/>
      <c r="BV70" s="1023"/>
      <c r="BW70" s="1023"/>
      <c r="BX70" s="1023"/>
      <c r="BY70" s="1023"/>
      <c r="BZ70" s="1023"/>
      <c r="CA70" s="1023"/>
      <c r="CB70" s="1023"/>
      <c r="CC70" s="1023"/>
      <c r="CD70" s="1023"/>
      <c r="CE70" s="1023"/>
      <c r="CF70" s="1023"/>
      <c r="CG70" s="1024"/>
      <c r="CH70" s="1025"/>
      <c r="CI70" s="1026"/>
      <c r="CJ70" s="1026"/>
      <c r="CK70" s="1026"/>
      <c r="CL70" s="1027"/>
      <c r="CM70" s="1025"/>
      <c r="CN70" s="1026"/>
      <c r="CO70" s="1026"/>
      <c r="CP70" s="1026"/>
      <c r="CQ70" s="1027"/>
      <c r="CR70" s="1025"/>
      <c r="CS70" s="1026"/>
      <c r="CT70" s="1026"/>
      <c r="CU70" s="1026"/>
      <c r="CV70" s="1027"/>
      <c r="CW70" s="1025"/>
      <c r="CX70" s="1026"/>
      <c r="CY70" s="1026"/>
      <c r="CZ70" s="1026"/>
      <c r="DA70" s="1027"/>
      <c r="DB70" s="1025"/>
      <c r="DC70" s="1026"/>
      <c r="DD70" s="1026"/>
      <c r="DE70" s="1026"/>
      <c r="DF70" s="1027"/>
      <c r="DG70" s="1025"/>
      <c r="DH70" s="1026"/>
      <c r="DI70" s="1026"/>
      <c r="DJ70" s="1026"/>
      <c r="DK70" s="1027"/>
      <c r="DL70" s="1025"/>
      <c r="DM70" s="1026"/>
      <c r="DN70" s="1026"/>
      <c r="DO70" s="1026"/>
      <c r="DP70" s="1027"/>
      <c r="DQ70" s="1025"/>
      <c r="DR70" s="1026"/>
      <c r="DS70" s="1026"/>
      <c r="DT70" s="1026"/>
      <c r="DU70" s="1027"/>
      <c r="DV70" s="1010"/>
      <c r="DW70" s="1011"/>
      <c r="DX70" s="1011"/>
      <c r="DY70" s="1011"/>
      <c r="DZ70" s="1012"/>
      <c r="EA70" s="226"/>
    </row>
    <row r="71" spans="1:131" s="227" customFormat="1" ht="26.25" customHeight="1" x14ac:dyDescent="0.2">
      <c r="A71" s="241">
        <v>4</v>
      </c>
      <c r="B71" s="1043" t="s">
        <v>568</v>
      </c>
      <c r="C71" s="1044"/>
      <c r="D71" s="1044"/>
      <c r="E71" s="1044"/>
      <c r="F71" s="1044"/>
      <c r="G71" s="1044"/>
      <c r="H71" s="1044"/>
      <c r="I71" s="1044"/>
      <c r="J71" s="1044"/>
      <c r="K71" s="1044"/>
      <c r="L71" s="1044"/>
      <c r="M71" s="1044"/>
      <c r="N71" s="1044"/>
      <c r="O71" s="1044"/>
      <c r="P71" s="1045"/>
      <c r="Q71" s="1046">
        <v>37</v>
      </c>
      <c r="R71" s="1040"/>
      <c r="S71" s="1040"/>
      <c r="T71" s="1040"/>
      <c r="U71" s="1040"/>
      <c r="V71" s="1040">
        <v>33</v>
      </c>
      <c r="W71" s="1040"/>
      <c r="X71" s="1040"/>
      <c r="Y71" s="1040"/>
      <c r="Z71" s="1040"/>
      <c r="AA71" s="1040">
        <v>4</v>
      </c>
      <c r="AB71" s="1040"/>
      <c r="AC71" s="1040"/>
      <c r="AD71" s="1040"/>
      <c r="AE71" s="1040"/>
      <c r="AF71" s="1040">
        <v>4</v>
      </c>
      <c r="AG71" s="1040"/>
      <c r="AH71" s="1040"/>
      <c r="AI71" s="1040"/>
      <c r="AJ71" s="1040"/>
      <c r="AK71" s="1040">
        <v>10</v>
      </c>
      <c r="AL71" s="1040"/>
      <c r="AM71" s="1040"/>
      <c r="AN71" s="1040"/>
      <c r="AO71" s="1040"/>
      <c r="AP71" s="1040" t="s">
        <v>503</v>
      </c>
      <c r="AQ71" s="1040"/>
      <c r="AR71" s="1040"/>
      <c r="AS71" s="1040"/>
      <c r="AT71" s="1040"/>
      <c r="AU71" s="1040" t="s">
        <v>503</v>
      </c>
      <c r="AV71" s="1040"/>
      <c r="AW71" s="1040"/>
      <c r="AX71" s="1040"/>
      <c r="AY71" s="1040"/>
      <c r="AZ71" s="1041"/>
      <c r="BA71" s="1041"/>
      <c r="BB71" s="1041"/>
      <c r="BC71" s="1041"/>
      <c r="BD71" s="1042"/>
      <c r="BE71" s="245"/>
      <c r="BF71" s="245"/>
      <c r="BG71" s="245"/>
      <c r="BH71" s="245"/>
      <c r="BI71" s="245"/>
      <c r="BJ71" s="245"/>
      <c r="BK71" s="245"/>
      <c r="BL71" s="245"/>
      <c r="BM71" s="245"/>
      <c r="BN71" s="245"/>
      <c r="BO71" s="245"/>
      <c r="BP71" s="245"/>
      <c r="BQ71" s="242">
        <v>65</v>
      </c>
      <c r="BR71" s="247"/>
      <c r="BS71" s="1022"/>
      <c r="BT71" s="1023"/>
      <c r="BU71" s="1023"/>
      <c r="BV71" s="1023"/>
      <c r="BW71" s="1023"/>
      <c r="BX71" s="1023"/>
      <c r="BY71" s="1023"/>
      <c r="BZ71" s="1023"/>
      <c r="CA71" s="1023"/>
      <c r="CB71" s="1023"/>
      <c r="CC71" s="1023"/>
      <c r="CD71" s="1023"/>
      <c r="CE71" s="1023"/>
      <c r="CF71" s="1023"/>
      <c r="CG71" s="1024"/>
      <c r="CH71" s="1025"/>
      <c r="CI71" s="1026"/>
      <c r="CJ71" s="1026"/>
      <c r="CK71" s="1026"/>
      <c r="CL71" s="1027"/>
      <c r="CM71" s="1025"/>
      <c r="CN71" s="1026"/>
      <c r="CO71" s="1026"/>
      <c r="CP71" s="1026"/>
      <c r="CQ71" s="1027"/>
      <c r="CR71" s="1025"/>
      <c r="CS71" s="1026"/>
      <c r="CT71" s="1026"/>
      <c r="CU71" s="1026"/>
      <c r="CV71" s="1027"/>
      <c r="CW71" s="1025"/>
      <c r="CX71" s="1026"/>
      <c r="CY71" s="1026"/>
      <c r="CZ71" s="1026"/>
      <c r="DA71" s="1027"/>
      <c r="DB71" s="1025"/>
      <c r="DC71" s="1026"/>
      <c r="DD71" s="1026"/>
      <c r="DE71" s="1026"/>
      <c r="DF71" s="1027"/>
      <c r="DG71" s="1025"/>
      <c r="DH71" s="1026"/>
      <c r="DI71" s="1026"/>
      <c r="DJ71" s="1026"/>
      <c r="DK71" s="1027"/>
      <c r="DL71" s="1025"/>
      <c r="DM71" s="1026"/>
      <c r="DN71" s="1026"/>
      <c r="DO71" s="1026"/>
      <c r="DP71" s="1027"/>
      <c r="DQ71" s="1025"/>
      <c r="DR71" s="1026"/>
      <c r="DS71" s="1026"/>
      <c r="DT71" s="1026"/>
      <c r="DU71" s="1027"/>
      <c r="DV71" s="1010"/>
      <c r="DW71" s="1011"/>
      <c r="DX71" s="1011"/>
      <c r="DY71" s="1011"/>
      <c r="DZ71" s="1012"/>
      <c r="EA71" s="226"/>
    </row>
    <row r="72" spans="1:131" s="227" customFormat="1" ht="26.25" customHeight="1" x14ac:dyDescent="0.2">
      <c r="A72" s="241">
        <v>5</v>
      </c>
      <c r="B72" s="1043" t="s">
        <v>569</v>
      </c>
      <c r="C72" s="1044"/>
      <c r="D72" s="1044"/>
      <c r="E72" s="1044"/>
      <c r="F72" s="1044"/>
      <c r="G72" s="1044"/>
      <c r="H72" s="1044"/>
      <c r="I72" s="1044"/>
      <c r="J72" s="1044"/>
      <c r="K72" s="1044"/>
      <c r="L72" s="1044"/>
      <c r="M72" s="1044"/>
      <c r="N72" s="1044"/>
      <c r="O72" s="1044"/>
      <c r="P72" s="1045"/>
      <c r="Q72" s="1046">
        <v>3277</v>
      </c>
      <c r="R72" s="1040"/>
      <c r="S72" s="1040"/>
      <c r="T72" s="1040"/>
      <c r="U72" s="1040"/>
      <c r="V72" s="1040">
        <v>3208</v>
      </c>
      <c r="W72" s="1040"/>
      <c r="X72" s="1040"/>
      <c r="Y72" s="1040"/>
      <c r="Z72" s="1040"/>
      <c r="AA72" s="1040">
        <v>69</v>
      </c>
      <c r="AB72" s="1040"/>
      <c r="AC72" s="1040"/>
      <c r="AD72" s="1040"/>
      <c r="AE72" s="1040"/>
      <c r="AF72" s="1040">
        <v>69</v>
      </c>
      <c r="AG72" s="1040"/>
      <c r="AH72" s="1040"/>
      <c r="AI72" s="1040"/>
      <c r="AJ72" s="1040"/>
      <c r="AK72" s="1040">
        <v>8</v>
      </c>
      <c r="AL72" s="1040"/>
      <c r="AM72" s="1040"/>
      <c r="AN72" s="1040"/>
      <c r="AO72" s="1040"/>
      <c r="AP72" s="1040">
        <v>981</v>
      </c>
      <c r="AQ72" s="1040"/>
      <c r="AR72" s="1040"/>
      <c r="AS72" s="1040"/>
      <c r="AT72" s="1040"/>
      <c r="AU72" s="1040">
        <v>7</v>
      </c>
      <c r="AV72" s="1040"/>
      <c r="AW72" s="1040"/>
      <c r="AX72" s="1040"/>
      <c r="AY72" s="1040"/>
      <c r="AZ72" s="1041"/>
      <c r="BA72" s="1041"/>
      <c r="BB72" s="1041"/>
      <c r="BC72" s="1041"/>
      <c r="BD72" s="1042"/>
      <c r="BE72" s="245"/>
      <c r="BF72" s="245"/>
      <c r="BG72" s="245"/>
      <c r="BH72" s="245"/>
      <c r="BI72" s="245"/>
      <c r="BJ72" s="245"/>
      <c r="BK72" s="245"/>
      <c r="BL72" s="245"/>
      <c r="BM72" s="245"/>
      <c r="BN72" s="245"/>
      <c r="BO72" s="245"/>
      <c r="BP72" s="245"/>
      <c r="BQ72" s="242">
        <v>66</v>
      </c>
      <c r="BR72" s="247"/>
      <c r="BS72" s="1022"/>
      <c r="BT72" s="1023"/>
      <c r="BU72" s="1023"/>
      <c r="BV72" s="1023"/>
      <c r="BW72" s="1023"/>
      <c r="BX72" s="1023"/>
      <c r="BY72" s="1023"/>
      <c r="BZ72" s="1023"/>
      <c r="CA72" s="1023"/>
      <c r="CB72" s="1023"/>
      <c r="CC72" s="1023"/>
      <c r="CD72" s="1023"/>
      <c r="CE72" s="1023"/>
      <c r="CF72" s="1023"/>
      <c r="CG72" s="1024"/>
      <c r="CH72" s="1025"/>
      <c r="CI72" s="1026"/>
      <c r="CJ72" s="1026"/>
      <c r="CK72" s="1026"/>
      <c r="CL72" s="1027"/>
      <c r="CM72" s="1025"/>
      <c r="CN72" s="1026"/>
      <c r="CO72" s="1026"/>
      <c r="CP72" s="1026"/>
      <c r="CQ72" s="1027"/>
      <c r="CR72" s="1025"/>
      <c r="CS72" s="1026"/>
      <c r="CT72" s="1026"/>
      <c r="CU72" s="1026"/>
      <c r="CV72" s="1027"/>
      <c r="CW72" s="1025"/>
      <c r="CX72" s="1026"/>
      <c r="CY72" s="1026"/>
      <c r="CZ72" s="1026"/>
      <c r="DA72" s="1027"/>
      <c r="DB72" s="1025"/>
      <c r="DC72" s="1026"/>
      <c r="DD72" s="1026"/>
      <c r="DE72" s="1026"/>
      <c r="DF72" s="1027"/>
      <c r="DG72" s="1025"/>
      <c r="DH72" s="1026"/>
      <c r="DI72" s="1026"/>
      <c r="DJ72" s="1026"/>
      <c r="DK72" s="1027"/>
      <c r="DL72" s="1025"/>
      <c r="DM72" s="1026"/>
      <c r="DN72" s="1026"/>
      <c r="DO72" s="1026"/>
      <c r="DP72" s="1027"/>
      <c r="DQ72" s="1025"/>
      <c r="DR72" s="1026"/>
      <c r="DS72" s="1026"/>
      <c r="DT72" s="1026"/>
      <c r="DU72" s="1027"/>
      <c r="DV72" s="1010"/>
      <c r="DW72" s="1011"/>
      <c r="DX72" s="1011"/>
      <c r="DY72" s="1011"/>
      <c r="DZ72" s="1012"/>
      <c r="EA72" s="226"/>
    </row>
    <row r="73" spans="1:131" s="227" customFormat="1" ht="26.25" customHeight="1" x14ac:dyDescent="0.2">
      <c r="A73" s="241">
        <v>6</v>
      </c>
      <c r="B73" s="1043" t="s">
        <v>570</v>
      </c>
      <c r="C73" s="1044"/>
      <c r="D73" s="1044"/>
      <c r="E73" s="1044"/>
      <c r="F73" s="1044"/>
      <c r="G73" s="1044"/>
      <c r="H73" s="1044"/>
      <c r="I73" s="1044"/>
      <c r="J73" s="1044"/>
      <c r="K73" s="1044"/>
      <c r="L73" s="1044"/>
      <c r="M73" s="1044"/>
      <c r="N73" s="1044"/>
      <c r="O73" s="1044"/>
      <c r="P73" s="1045"/>
      <c r="Q73" s="1046">
        <v>199</v>
      </c>
      <c r="R73" s="1040"/>
      <c r="S73" s="1040"/>
      <c r="T73" s="1040"/>
      <c r="U73" s="1040"/>
      <c r="V73" s="1040">
        <v>173</v>
      </c>
      <c r="W73" s="1040"/>
      <c r="X73" s="1040"/>
      <c r="Y73" s="1040"/>
      <c r="Z73" s="1040"/>
      <c r="AA73" s="1040">
        <v>27</v>
      </c>
      <c r="AB73" s="1040"/>
      <c r="AC73" s="1040"/>
      <c r="AD73" s="1040"/>
      <c r="AE73" s="1040"/>
      <c r="AF73" s="1040">
        <v>27</v>
      </c>
      <c r="AG73" s="1040"/>
      <c r="AH73" s="1040"/>
      <c r="AI73" s="1040"/>
      <c r="AJ73" s="1040"/>
      <c r="AK73" s="1040">
        <v>9</v>
      </c>
      <c r="AL73" s="1040"/>
      <c r="AM73" s="1040"/>
      <c r="AN73" s="1040"/>
      <c r="AO73" s="1040"/>
      <c r="AP73" s="1040" t="s">
        <v>503</v>
      </c>
      <c r="AQ73" s="1040"/>
      <c r="AR73" s="1040"/>
      <c r="AS73" s="1040"/>
      <c r="AT73" s="1040"/>
      <c r="AU73" s="1040" t="s">
        <v>503</v>
      </c>
      <c r="AV73" s="1040"/>
      <c r="AW73" s="1040"/>
      <c r="AX73" s="1040"/>
      <c r="AY73" s="1040"/>
      <c r="AZ73" s="1041"/>
      <c r="BA73" s="1041"/>
      <c r="BB73" s="1041"/>
      <c r="BC73" s="1041"/>
      <c r="BD73" s="1042"/>
      <c r="BE73" s="245"/>
      <c r="BF73" s="245"/>
      <c r="BG73" s="245"/>
      <c r="BH73" s="245"/>
      <c r="BI73" s="245"/>
      <c r="BJ73" s="245"/>
      <c r="BK73" s="245"/>
      <c r="BL73" s="245"/>
      <c r="BM73" s="245"/>
      <c r="BN73" s="245"/>
      <c r="BO73" s="245"/>
      <c r="BP73" s="245"/>
      <c r="BQ73" s="242">
        <v>67</v>
      </c>
      <c r="BR73" s="247"/>
      <c r="BS73" s="1022"/>
      <c r="BT73" s="1023"/>
      <c r="BU73" s="1023"/>
      <c r="BV73" s="1023"/>
      <c r="BW73" s="1023"/>
      <c r="BX73" s="1023"/>
      <c r="BY73" s="1023"/>
      <c r="BZ73" s="1023"/>
      <c r="CA73" s="1023"/>
      <c r="CB73" s="1023"/>
      <c r="CC73" s="1023"/>
      <c r="CD73" s="1023"/>
      <c r="CE73" s="1023"/>
      <c r="CF73" s="1023"/>
      <c r="CG73" s="1024"/>
      <c r="CH73" s="1025"/>
      <c r="CI73" s="1026"/>
      <c r="CJ73" s="1026"/>
      <c r="CK73" s="1026"/>
      <c r="CL73" s="1027"/>
      <c r="CM73" s="1025"/>
      <c r="CN73" s="1026"/>
      <c r="CO73" s="1026"/>
      <c r="CP73" s="1026"/>
      <c r="CQ73" s="1027"/>
      <c r="CR73" s="1025"/>
      <c r="CS73" s="1026"/>
      <c r="CT73" s="1026"/>
      <c r="CU73" s="1026"/>
      <c r="CV73" s="1027"/>
      <c r="CW73" s="1025"/>
      <c r="CX73" s="1026"/>
      <c r="CY73" s="1026"/>
      <c r="CZ73" s="1026"/>
      <c r="DA73" s="1027"/>
      <c r="DB73" s="1025"/>
      <c r="DC73" s="1026"/>
      <c r="DD73" s="1026"/>
      <c r="DE73" s="1026"/>
      <c r="DF73" s="1027"/>
      <c r="DG73" s="1025"/>
      <c r="DH73" s="1026"/>
      <c r="DI73" s="1026"/>
      <c r="DJ73" s="1026"/>
      <c r="DK73" s="1027"/>
      <c r="DL73" s="1025"/>
      <c r="DM73" s="1026"/>
      <c r="DN73" s="1026"/>
      <c r="DO73" s="1026"/>
      <c r="DP73" s="1027"/>
      <c r="DQ73" s="1025"/>
      <c r="DR73" s="1026"/>
      <c r="DS73" s="1026"/>
      <c r="DT73" s="1026"/>
      <c r="DU73" s="1027"/>
      <c r="DV73" s="1010"/>
      <c r="DW73" s="1011"/>
      <c r="DX73" s="1011"/>
      <c r="DY73" s="1011"/>
      <c r="DZ73" s="1012"/>
      <c r="EA73" s="226"/>
    </row>
    <row r="74" spans="1:131" s="227" customFormat="1" ht="26.25" customHeight="1" x14ac:dyDescent="0.2">
      <c r="A74" s="241">
        <v>7</v>
      </c>
      <c r="B74" s="1043" t="s">
        <v>571</v>
      </c>
      <c r="C74" s="1044"/>
      <c r="D74" s="1044"/>
      <c r="E74" s="1044"/>
      <c r="F74" s="1044"/>
      <c r="G74" s="1044"/>
      <c r="H74" s="1044"/>
      <c r="I74" s="1044"/>
      <c r="J74" s="1044"/>
      <c r="K74" s="1044"/>
      <c r="L74" s="1044"/>
      <c r="M74" s="1044"/>
      <c r="N74" s="1044"/>
      <c r="O74" s="1044"/>
      <c r="P74" s="1045"/>
      <c r="Q74" s="1046">
        <v>3454</v>
      </c>
      <c r="R74" s="1040"/>
      <c r="S74" s="1040"/>
      <c r="T74" s="1040"/>
      <c r="U74" s="1040"/>
      <c r="V74" s="1040">
        <v>2954</v>
      </c>
      <c r="W74" s="1040"/>
      <c r="X74" s="1040"/>
      <c r="Y74" s="1040"/>
      <c r="Z74" s="1040"/>
      <c r="AA74" s="1040">
        <v>500</v>
      </c>
      <c r="AB74" s="1040"/>
      <c r="AC74" s="1040"/>
      <c r="AD74" s="1040"/>
      <c r="AE74" s="1040"/>
      <c r="AF74" s="1040">
        <v>500</v>
      </c>
      <c r="AG74" s="1040"/>
      <c r="AH74" s="1040"/>
      <c r="AI74" s="1040"/>
      <c r="AJ74" s="1040"/>
      <c r="AK74" s="1040">
        <v>398</v>
      </c>
      <c r="AL74" s="1040"/>
      <c r="AM74" s="1040"/>
      <c r="AN74" s="1040"/>
      <c r="AO74" s="1040"/>
      <c r="AP74" s="1040" t="s">
        <v>503</v>
      </c>
      <c r="AQ74" s="1040"/>
      <c r="AR74" s="1040"/>
      <c r="AS74" s="1040"/>
      <c r="AT74" s="1040"/>
      <c r="AU74" s="1040" t="s">
        <v>503</v>
      </c>
      <c r="AV74" s="1040"/>
      <c r="AW74" s="1040"/>
      <c r="AX74" s="1040"/>
      <c r="AY74" s="1040"/>
      <c r="AZ74" s="1041"/>
      <c r="BA74" s="1041"/>
      <c r="BB74" s="1041"/>
      <c r="BC74" s="1041"/>
      <c r="BD74" s="1042"/>
      <c r="BE74" s="245"/>
      <c r="BF74" s="245"/>
      <c r="BG74" s="245"/>
      <c r="BH74" s="245"/>
      <c r="BI74" s="245"/>
      <c r="BJ74" s="245"/>
      <c r="BK74" s="245"/>
      <c r="BL74" s="245"/>
      <c r="BM74" s="245"/>
      <c r="BN74" s="245"/>
      <c r="BO74" s="245"/>
      <c r="BP74" s="245"/>
      <c r="BQ74" s="242">
        <v>68</v>
      </c>
      <c r="BR74" s="247"/>
      <c r="BS74" s="1022"/>
      <c r="BT74" s="1023"/>
      <c r="BU74" s="1023"/>
      <c r="BV74" s="1023"/>
      <c r="BW74" s="1023"/>
      <c r="BX74" s="1023"/>
      <c r="BY74" s="1023"/>
      <c r="BZ74" s="1023"/>
      <c r="CA74" s="1023"/>
      <c r="CB74" s="1023"/>
      <c r="CC74" s="1023"/>
      <c r="CD74" s="1023"/>
      <c r="CE74" s="1023"/>
      <c r="CF74" s="1023"/>
      <c r="CG74" s="1024"/>
      <c r="CH74" s="1025"/>
      <c r="CI74" s="1026"/>
      <c r="CJ74" s="1026"/>
      <c r="CK74" s="1026"/>
      <c r="CL74" s="1027"/>
      <c r="CM74" s="1025"/>
      <c r="CN74" s="1026"/>
      <c r="CO74" s="1026"/>
      <c r="CP74" s="1026"/>
      <c r="CQ74" s="1027"/>
      <c r="CR74" s="1025"/>
      <c r="CS74" s="1026"/>
      <c r="CT74" s="1026"/>
      <c r="CU74" s="1026"/>
      <c r="CV74" s="1027"/>
      <c r="CW74" s="1025"/>
      <c r="CX74" s="1026"/>
      <c r="CY74" s="1026"/>
      <c r="CZ74" s="1026"/>
      <c r="DA74" s="1027"/>
      <c r="DB74" s="1025"/>
      <c r="DC74" s="1026"/>
      <c r="DD74" s="1026"/>
      <c r="DE74" s="1026"/>
      <c r="DF74" s="1027"/>
      <c r="DG74" s="1025"/>
      <c r="DH74" s="1026"/>
      <c r="DI74" s="1026"/>
      <c r="DJ74" s="1026"/>
      <c r="DK74" s="1027"/>
      <c r="DL74" s="1025"/>
      <c r="DM74" s="1026"/>
      <c r="DN74" s="1026"/>
      <c r="DO74" s="1026"/>
      <c r="DP74" s="1027"/>
      <c r="DQ74" s="1025"/>
      <c r="DR74" s="1026"/>
      <c r="DS74" s="1026"/>
      <c r="DT74" s="1026"/>
      <c r="DU74" s="1027"/>
      <c r="DV74" s="1010"/>
      <c r="DW74" s="1011"/>
      <c r="DX74" s="1011"/>
      <c r="DY74" s="1011"/>
      <c r="DZ74" s="1012"/>
      <c r="EA74" s="226"/>
    </row>
    <row r="75" spans="1:131" s="227" customFormat="1" ht="26.25" customHeight="1" x14ac:dyDescent="0.2">
      <c r="A75" s="241">
        <v>8</v>
      </c>
      <c r="B75" s="1043" t="s">
        <v>572</v>
      </c>
      <c r="C75" s="1044"/>
      <c r="D75" s="1044"/>
      <c r="E75" s="1044"/>
      <c r="F75" s="1044"/>
      <c r="G75" s="1044"/>
      <c r="H75" s="1044"/>
      <c r="I75" s="1044"/>
      <c r="J75" s="1044"/>
      <c r="K75" s="1044"/>
      <c r="L75" s="1044"/>
      <c r="M75" s="1044"/>
      <c r="N75" s="1044"/>
      <c r="O75" s="1044"/>
      <c r="P75" s="1045"/>
      <c r="Q75" s="1047">
        <v>1037</v>
      </c>
      <c r="R75" s="1048"/>
      <c r="S75" s="1048"/>
      <c r="T75" s="1048"/>
      <c r="U75" s="1049"/>
      <c r="V75" s="1050">
        <v>988</v>
      </c>
      <c r="W75" s="1048"/>
      <c r="X75" s="1048"/>
      <c r="Y75" s="1048"/>
      <c r="Z75" s="1049"/>
      <c r="AA75" s="1050">
        <v>49</v>
      </c>
      <c r="AB75" s="1048"/>
      <c r="AC75" s="1048"/>
      <c r="AD75" s="1048"/>
      <c r="AE75" s="1049"/>
      <c r="AF75" s="1050">
        <v>49</v>
      </c>
      <c r="AG75" s="1048"/>
      <c r="AH75" s="1048"/>
      <c r="AI75" s="1048"/>
      <c r="AJ75" s="1049"/>
      <c r="AK75" s="1050" t="s">
        <v>561</v>
      </c>
      <c r="AL75" s="1048"/>
      <c r="AM75" s="1048"/>
      <c r="AN75" s="1048"/>
      <c r="AO75" s="1049"/>
      <c r="AP75" s="1050" t="s">
        <v>503</v>
      </c>
      <c r="AQ75" s="1048"/>
      <c r="AR75" s="1048"/>
      <c r="AS75" s="1048"/>
      <c r="AT75" s="1049"/>
      <c r="AU75" s="1050" t="s">
        <v>503</v>
      </c>
      <c r="AV75" s="1048"/>
      <c r="AW75" s="1048"/>
      <c r="AX75" s="1048"/>
      <c r="AY75" s="1049"/>
      <c r="AZ75" s="1041"/>
      <c r="BA75" s="1041"/>
      <c r="BB75" s="1041"/>
      <c r="BC75" s="1041"/>
      <c r="BD75" s="1042"/>
      <c r="BE75" s="245"/>
      <c r="BF75" s="245"/>
      <c r="BG75" s="245"/>
      <c r="BH75" s="245"/>
      <c r="BI75" s="245"/>
      <c r="BJ75" s="245"/>
      <c r="BK75" s="245"/>
      <c r="BL75" s="245"/>
      <c r="BM75" s="245"/>
      <c r="BN75" s="245"/>
      <c r="BO75" s="245"/>
      <c r="BP75" s="245"/>
      <c r="BQ75" s="242">
        <v>69</v>
      </c>
      <c r="BR75" s="247"/>
      <c r="BS75" s="1022"/>
      <c r="BT75" s="1023"/>
      <c r="BU75" s="1023"/>
      <c r="BV75" s="1023"/>
      <c r="BW75" s="1023"/>
      <c r="BX75" s="1023"/>
      <c r="BY75" s="1023"/>
      <c r="BZ75" s="1023"/>
      <c r="CA75" s="1023"/>
      <c r="CB75" s="1023"/>
      <c r="CC75" s="1023"/>
      <c r="CD75" s="1023"/>
      <c r="CE75" s="1023"/>
      <c r="CF75" s="1023"/>
      <c r="CG75" s="1024"/>
      <c r="CH75" s="1025"/>
      <c r="CI75" s="1026"/>
      <c r="CJ75" s="1026"/>
      <c r="CK75" s="1026"/>
      <c r="CL75" s="1027"/>
      <c r="CM75" s="1025"/>
      <c r="CN75" s="1026"/>
      <c r="CO75" s="1026"/>
      <c r="CP75" s="1026"/>
      <c r="CQ75" s="1027"/>
      <c r="CR75" s="1025"/>
      <c r="CS75" s="1026"/>
      <c r="CT75" s="1026"/>
      <c r="CU75" s="1026"/>
      <c r="CV75" s="1027"/>
      <c r="CW75" s="1025"/>
      <c r="CX75" s="1026"/>
      <c r="CY75" s="1026"/>
      <c r="CZ75" s="1026"/>
      <c r="DA75" s="1027"/>
      <c r="DB75" s="1025"/>
      <c r="DC75" s="1026"/>
      <c r="DD75" s="1026"/>
      <c r="DE75" s="1026"/>
      <c r="DF75" s="1027"/>
      <c r="DG75" s="1025"/>
      <c r="DH75" s="1026"/>
      <c r="DI75" s="1026"/>
      <c r="DJ75" s="1026"/>
      <c r="DK75" s="1027"/>
      <c r="DL75" s="1025"/>
      <c r="DM75" s="1026"/>
      <c r="DN75" s="1026"/>
      <c r="DO75" s="1026"/>
      <c r="DP75" s="1027"/>
      <c r="DQ75" s="1025"/>
      <c r="DR75" s="1026"/>
      <c r="DS75" s="1026"/>
      <c r="DT75" s="1026"/>
      <c r="DU75" s="1027"/>
      <c r="DV75" s="1010"/>
      <c r="DW75" s="1011"/>
      <c r="DX75" s="1011"/>
      <c r="DY75" s="1011"/>
      <c r="DZ75" s="1012"/>
      <c r="EA75" s="226"/>
    </row>
    <row r="76" spans="1:131" s="227" customFormat="1" ht="26.25" customHeight="1" x14ac:dyDescent="0.2">
      <c r="A76" s="241">
        <v>9</v>
      </c>
      <c r="B76" s="1043" t="s">
        <v>573</v>
      </c>
      <c r="C76" s="1044"/>
      <c r="D76" s="1044"/>
      <c r="E76" s="1044"/>
      <c r="F76" s="1044"/>
      <c r="G76" s="1044"/>
      <c r="H76" s="1044"/>
      <c r="I76" s="1044"/>
      <c r="J76" s="1044"/>
      <c r="K76" s="1044"/>
      <c r="L76" s="1044"/>
      <c r="M76" s="1044"/>
      <c r="N76" s="1044"/>
      <c r="O76" s="1044"/>
      <c r="P76" s="1045"/>
      <c r="Q76" s="1047">
        <v>159888</v>
      </c>
      <c r="R76" s="1048"/>
      <c r="S76" s="1048"/>
      <c r="T76" s="1048"/>
      <c r="U76" s="1049"/>
      <c r="V76" s="1050">
        <v>153993</v>
      </c>
      <c r="W76" s="1048"/>
      <c r="X76" s="1048"/>
      <c r="Y76" s="1048"/>
      <c r="Z76" s="1049"/>
      <c r="AA76" s="1050">
        <v>5895</v>
      </c>
      <c r="AB76" s="1048"/>
      <c r="AC76" s="1048"/>
      <c r="AD76" s="1048"/>
      <c r="AE76" s="1049"/>
      <c r="AF76" s="1050">
        <v>5895</v>
      </c>
      <c r="AG76" s="1048"/>
      <c r="AH76" s="1048"/>
      <c r="AI76" s="1048"/>
      <c r="AJ76" s="1049"/>
      <c r="AK76" s="1050">
        <v>1635</v>
      </c>
      <c r="AL76" s="1048"/>
      <c r="AM76" s="1048"/>
      <c r="AN76" s="1048"/>
      <c r="AO76" s="1049"/>
      <c r="AP76" s="1050" t="s">
        <v>503</v>
      </c>
      <c r="AQ76" s="1048"/>
      <c r="AR76" s="1048"/>
      <c r="AS76" s="1048"/>
      <c r="AT76" s="1049"/>
      <c r="AU76" s="1050" t="s">
        <v>503</v>
      </c>
      <c r="AV76" s="1048"/>
      <c r="AW76" s="1048"/>
      <c r="AX76" s="1048"/>
      <c r="AY76" s="1049"/>
      <c r="AZ76" s="1041"/>
      <c r="BA76" s="1041"/>
      <c r="BB76" s="1041"/>
      <c r="BC76" s="1041"/>
      <c r="BD76" s="1042"/>
      <c r="BE76" s="245"/>
      <c r="BF76" s="245"/>
      <c r="BG76" s="245"/>
      <c r="BH76" s="245"/>
      <c r="BI76" s="245"/>
      <c r="BJ76" s="245"/>
      <c r="BK76" s="245"/>
      <c r="BL76" s="245"/>
      <c r="BM76" s="245"/>
      <c r="BN76" s="245"/>
      <c r="BO76" s="245"/>
      <c r="BP76" s="245"/>
      <c r="BQ76" s="242">
        <v>70</v>
      </c>
      <c r="BR76" s="247"/>
      <c r="BS76" s="1022"/>
      <c r="BT76" s="1023"/>
      <c r="BU76" s="1023"/>
      <c r="BV76" s="1023"/>
      <c r="BW76" s="1023"/>
      <c r="BX76" s="1023"/>
      <c r="BY76" s="1023"/>
      <c r="BZ76" s="1023"/>
      <c r="CA76" s="1023"/>
      <c r="CB76" s="1023"/>
      <c r="CC76" s="1023"/>
      <c r="CD76" s="1023"/>
      <c r="CE76" s="1023"/>
      <c r="CF76" s="1023"/>
      <c r="CG76" s="1024"/>
      <c r="CH76" s="1025"/>
      <c r="CI76" s="1026"/>
      <c r="CJ76" s="1026"/>
      <c r="CK76" s="1026"/>
      <c r="CL76" s="1027"/>
      <c r="CM76" s="1025"/>
      <c r="CN76" s="1026"/>
      <c r="CO76" s="1026"/>
      <c r="CP76" s="1026"/>
      <c r="CQ76" s="1027"/>
      <c r="CR76" s="1025"/>
      <c r="CS76" s="1026"/>
      <c r="CT76" s="1026"/>
      <c r="CU76" s="1026"/>
      <c r="CV76" s="1027"/>
      <c r="CW76" s="1025"/>
      <c r="CX76" s="1026"/>
      <c r="CY76" s="1026"/>
      <c r="CZ76" s="1026"/>
      <c r="DA76" s="1027"/>
      <c r="DB76" s="1025"/>
      <c r="DC76" s="1026"/>
      <c r="DD76" s="1026"/>
      <c r="DE76" s="1026"/>
      <c r="DF76" s="1027"/>
      <c r="DG76" s="1025"/>
      <c r="DH76" s="1026"/>
      <c r="DI76" s="1026"/>
      <c r="DJ76" s="1026"/>
      <c r="DK76" s="1027"/>
      <c r="DL76" s="1025"/>
      <c r="DM76" s="1026"/>
      <c r="DN76" s="1026"/>
      <c r="DO76" s="1026"/>
      <c r="DP76" s="1027"/>
      <c r="DQ76" s="1025"/>
      <c r="DR76" s="1026"/>
      <c r="DS76" s="1026"/>
      <c r="DT76" s="1026"/>
      <c r="DU76" s="1027"/>
      <c r="DV76" s="1010"/>
      <c r="DW76" s="1011"/>
      <c r="DX76" s="1011"/>
      <c r="DY76" s="1011"/>
      <c r="DZ76" s="1012"/>
      <c r="EA76" s="226"/>
    </row>
    <row r="77" spans="1:131" s="227" customFormat="1" ht="26.25" customHeight="1" x14ac:dyDescent="0.2">
      <c r="A77" s="241">
        <v>10</v>
      </c>
      <c r="B77" s="1043"/>
      <c r="C77" s="1044"/>
      <c r="D77" s="1044"/>
      <c r="E77" s="1044"/>
      <c r="F77" s="1044"/>
      <c r="G77" s="1044"/>
      <c r="H77" s="1044"/>
      <c r="I77" s="1044"/>
      <c r="J77" s="1044"/>
      <c r="K77" s="1044"/>
      <c r="L77" s="1044"/>
      <c r="M77" s="1044"/>
      <c r="N77" s="1044"/>
      <c r="O77" s="1044"/>
      <c r="P77" s="1045"/>
      <c r="Q77" s="1047"/>
      <c r="R77" s="1048"/>
      <c r="S77" s="1048"/>
      <c r="T77" s="1048"/>
      <c r="U77" s="1049"/>
      <c r="V77" s="1050"/>
      <c r="W77" s="1048"/>
      <c r="X77" s="1048"/>
      <c r="Y77" s="1048"/>
      <c r="Z77" s="1049"/>
      <c r="AA77" s="1050"/>
      <c r="AB77" s="1048"/>
      <c r="AC77" s="1048"/>
      <c r="AD77" s="1048"/>
      <c r="AE77" s="1049"/>
      <c r="AF77" s="1050"/>
      <c r="AG77" s="1048"/>
      <c r="AH77" s="1048"/>
      <c r="AI77" s="1048"/>
      <c r="AJ77" s="1049"/>
      <c r="AK77" s="1050"/>
      <c r="AL77" s="1048"/>
      <c r="AM77" s="1048"/>
      <c r="AN77" s="1048"/>
      <c r="AO77" s="1049"/>
      <c r="AP77" s="1050"/>
      <c r="AQ77" s="1048"/>
      <c r="AR77" s="1048"/>
      <c r="AS77" s="1048"/>
      <c r="AT77" s="1049"/>
      <c r="AU77" s="1050"/>
      <c r="AV77" s="1048"/>
      <c r="AW77" s="1048"/>
      <c r="AX77" s="1048"/>
      <c r="AY77" s="1049"/>
      <c r="AZ77" s="1041"/>
      <c r="BA77" s="1041"/>
      <c r="BB77" s="1041"/>
      <c r="BC77" s="1041"/>
      <c r="BD77" s="1042"/>
      <c r="BE77" s="245"/>
      <c r="BF77" s="245"/>
      <c r="BG77" s="245"/>
      <c r="BH77" s="245"/>
      <c r="BI77" s="245"/>
      <c r="BJ77" s="245"/>
      <c r="BK77" s="245"/>
      <c r="BL77" s="245"/>
      <c r="BM77" s="245"/>
      <c r="BN77" s="245"/>
      <c r="BO77" s="245"/>
      <c r="BP77" s="245"/>
      <c r="BQ77" s="242">
        <v>71</v>
      </c>
      <c r="BR77" s="247"/>
      <c r="BS77" s="1022"/>
      <c r="BT77" s="1023"/>
      <c r="BU77" s="1023"/>
      <c r="BV77" s="1023"/>
      <c r="BW77" s="1023"/>
      <c r="BX77" s="1023"/>
      <c r="BY77" s="1023"/>
      <c r="BZ77" s="1023"/>
      <c r="CA77" s="1023"/>
      <c r="CB77" s="1023"/>
      <c r="CC77" s="1023"/>
      <c r="CD77" s="1023"/>
      <c r="CE77" s="1023"/>
      <c r="CF77" s="1023"/>
      <c r="CG77" s="1024"/>
      <c r="CH77" s="1025"/>
      <c r="CI77" s="1026"/>
      <c r="CJ77" s="1026"/>
      <c r="CK77" s="1026"/>
      <c r="CL77" s="1027"/>
      <c r="CM77" s="1025"/>
      <c r="CN77" s="1026"/>
      <c r="CO77" s="1026"/>
      <c r="CP77" s="1026"/>
      <c r="CQ77" s="1027"/>
      <c r="CR77" s="1025"/>
      <c r="CS77" s="1026"/>
      <c r="CT77" s="1026"/>
      <c r="CU77" s="1026"/>
      <c r="CV77" s="1027"/>
      <c r="CW77" s="1025"/>
      <c r="CX77" s="1026"/>
      <c r="CY77" s="1026"/>
      <c r="CZ77" s="1026"/>
      <c r="DA77" s="1027"/>
      <c r="DB77" s="1025"/>
      <c r="DC77" s="1026"/>
      <c r="DD77" s="1026"/>
      <c r="DE77" s="1026"/>
      <c r="DF77" s="1027"/>
      <c r="DG77" s="1025"/>
      <c r="DH77" s="1026"/>
      <c r="DI77" s="1026"/>
      <c r="DJ77" s="1026"/>
      <c r="DK77" s="1027"/>
      <c r="DL77" s="1025"/>
      <c r="DM77" s="1026"/>
      <c r="DN77" s="1026"/>
      <c r="DO77" s="1026"/>
      <c r="DP77" s="1027"/>
      <c r="DQ77" s="1025"/>
      <c r="DR77" s="1026"/>
      <c r="DS77" s="1026"/>
      <c r="DT77" s="1026"/>
      <c r="DU77" s="1027"/>
      <c r="DV77" s="1010"/>
      <c r="DW77" s="1011"/>
      <c r="DX77" s="1011"/>
      <c r="DY77" s="1011"/>
      <c r="DZ77" s="1012"/>
      <c r="EA77" s="226"/>
    </row>
    <row r="78" spans="1:131" s="227" customFormat="1" ht="26.25" customHeight="1" x14ac:dyDescent="0.2">
      <c r="A78" s="241">
        <v>11</v>
      </c>
      <c r="B78" s="1043"/>
      <c r="C78" s="1044"/>
      <c r="D78" s="1044"/>
      <c r="E78" s="1044"/>
      <c r="F78" s="1044"/>
      <c r="G78" s="1044"/>
      <c r="H78" s="1044"/>
      <c r="I78" s="1044"/>
      <c r="J78" s="1044"/>
      <c r="K78" s="1044"/>
      <c r="L78" s="1044"/>
      <c r="M78" s="1044"/>
      <c r="N78" s="1044"/>
      <c r="O78" s="1044"/>
      <c r="P78" s="1045"/>
      <c r="Q78" s="1046"/>
      <c r="R78" s="1040"/>
      <c r="S78" s="1040"/>
      <c r="T78" s="1040"/>
      <c r="U78" s="1040"/>
      <c r="V78" s="1040"/>
      <c r="W78" s="1040"/>
      <c r="X78" s="1040"/>
      <c r="Y78" s="1040"/>
      <c r="Z78" s="1040"/>
      <c r="AA78" s="1040"/>
      <c r="AB78" s="1040"/>
      <c r="AC78" s="1040"/>
      <c r="AD78" s="1040"/>
      <c r="AE78" s="1040"/>
      <c r="AF78" s="1040"/>
      <c r="AG78" s="1040"/>
      <c r="AH78" s="1040"/>
      <c r="AI78" s="1040"/>
      <c r="AJ78" s="1040"/>
      <c r="AK78" s="1040"/>
      <c r="AL78" s="1040"/>
      <c r="AM78" s="1040"/>
      <c r="AN78" s="1040"/>
      <c r="AO78" s="1040"/>
      <c r="AP78" s="1040"/>
      <c r="AQ78" s="1040"/>
      <c r="AR78" s="1040"/>
      <c r="AS78" s="1040"/>
      <c r="AT78" s="1040"/>
      <c r="AU78" s="1040"/>
      <c r="AV78" s="1040"/>
      <c r="AW78" s="1040"/>
      <c r="AX78" s="1040"/>
      <c r="AY78" s="1040"/>
      <c r="AZ78" s="1041"/>
      <c r="BA78" s="1041"/>
      <c r="BB78" s="1041"/>
      <c r="BC78" s="1041"/>
      <c r="BD78" s="1042"/>
      <c r="BE78" s="245"/>
      <c r="BF78" s="245"/>
      <c r="BG78" s="245"/>
      <c r="BH78" s="245"/>
      <c r="BI78" s="245"/>
      <c r="BJ78" s="248"/>
      <c r="BK78" s="248"/>
      <c r="BL78" s="248"/>
      <c r="BM78" s="248"/>
      <c r="BN78" s="248"/>
      <c r="BO78" s="245"/>
      <c r="BP78" s="245"/>
      <c r="BQ78" s="242">
        <v>72</v>
      </c>
      <c r="BR78" s="247"/>
      <c r="BS78" s="1022"/>
      <c r="BT78" s="1023"/>
      <c r="BU78" s="1023"/>
      <c r="BV78" s="1023"/>
      <c r="BW78" s="1023"/>
      <c r="BX78" s="1023"/>
      <c r="BY78" s="1023"/>
      <c r="BZ78" s="1023"/>
      <c r="CA78" s="1023"/>
      <c r="CB78" s="1023"/>
      <c r="CC78" s="1023"/>
      <c r="CD78" s="1023"/>
      <c r="CE78" s="1023"/>
      <c r="CF78" s="1023"/>
      <c r="CG78" s="1024"/>
      <c r="CH78" s="1025"/>
      <c r="CI78" s="1026"/>
      <c r="CJ78" s="1026"/>
      <c r="CK78" s="1026"/>
      <c r="CL78" s="1027"/>
      <c r="CM78" s="1025"/>
      <c r="CN78" s="1026"/>
      <c r="CO78" s="1026"/>
      <c r="CP78" s="1026"/>
      <c r="CQ78" s="1027"/>
      <c r="CR78" s="1025"/>
      <c r="CS78" s="1026"/>
      <c r="CT78" s="1026"/>
      <c r="CU78" s="1026"/>
      <c r="CV78" s="1027"/>
      <c r="CW78" s="1025"/>
      <c r="CX78" s="1026"/>
      <c r="CY78" s="1026"/>
      <c r="CZ78" s="1026"/>
      <c r="DA78" s="1027"/>
      <c r="DB78" s="1025"/>
      <c r="DC78" s="1026"/>
      <c r="DD78" s="1026"/>
      <c r="DE78" s="1026"/>
      <c r="DF78" s="1027"/>
      <c r="DG78" s="1025"/>
      <c r="DH78" s="1026"/>
      <c r="DI78" s="1026"/>
      <c r="DJ78" s="1026"/>
      <c r="DK78" s="1027"/>
      <c r="DL78" s="1025"/>
      <c r="DM78" s="1026"/>
      <c r="DN78" s="1026"/>
      <c r="DO78" s="1026"/>
      <c r="DP78" s="1027"/>
      <c r="DQ78" s="1025"/>
      <c r="DR78" s="1026"/>
      <c r="DS78" s="1026"/>
      <c r="DT78" s="1026"/>
      <c r="DU78" s="1027"/>
      <c r="DV78" s="1010"/>
      <c r="DW78" s="1011"/>
      <c r="DX78" s="1011"/>
      <c r="DY78" s="1011"/>
      <c r="DZ78" s="1012"/>
      <c r="EA78" s="226"/>
    </row>
    <row r="79" spans="1:131" s="227" customFormat="1" ht="26.25" customHeight="1" x14ac:dyDescent="0.2">
      <c r="A79" s="241">
        <v>12</v>
      </c>
      <c r="B79" s="1043"/>
      <c r="C79" s="1044"/>
      <c r="D79" s="1044"/>
      <c r="E79" s="1044"/>
      <c r="F79" s="1044"/>
      <c r="G79" s="1044"/>
      <c r="H79" s="1044"/>
      <c r="I79" s="1044"/>
      <c r="J79" s="1044"/>
      <c r="K79" s="1044"/>
      <c r="L79" s="1044"/>
      <c r="M79" s="1044"/>
      <c r="N79" s="1044"/>
      <c r="O79" s="1044"/>
      <c r="P79" s="1045"/>
      <c r="Q79" s="1046"/>
      <c r="R79" s="1040"/>
      <c r="S79" s="1040"/>
      <c r="T79" s="1040"/>
      <c r="U79" s="1040"/>
      <c r="V79" s="1040"/>
      <c r="W79" s="1040"/>
      <c r="X79" s="1040"/>
      <c r="Y79" s="1040"/>
      <c r="Z79" s="1040"/>
      <c r="AA79" s="1040"/>
      <c r="AB79" s="1040"/>
      <c r="AC79" s="1040"/>
      <c r="AD79" s="1040"/>
      <c r="AE79" s="1040"/>
      <c r="AF79" s="1040"/>
      <c r="AG79" s="1040"/>
      <c r="AH79" s="1040"/>
      <c r="AI79" s="1040"/>
      <c r="AJ79" s="1040"/>
      <c r="AK79" s="1040"/>
      <c r="AL79" s="1040"/>
      <c r="AM79" s="1040"/>
      <c r="AN79" s="1040"/>
      <c r="AO79" s="1040"/>
      <c r="AP79" s="1040"/>
      <c r="AQ79" s="1040"/>
      <c r="AR79" s="1040"/>
      <c r="AS79" s="1040"/>
      <c r="AT79" s="1040"/>
      <c r="AU79" s="1040"/>
      <c r="AV79" s="1040"/>
      <c r="AW79" s="1040"/>
      <c r="AX79" s="1040"/>
      <c r="AY79" s="1040"/>
      <c r="AZ79" s="1041"/>
      <c r="BA79" s="1041"/>
      <c r="BB79" s="1041"/>
      <c r="BC79" s="1041"/>
      <c r="BD79" s="1042"/>
      <c r="BE79" s="245"/>
      <c r="BF79" s="245"/>
      <c r="BG79" s="245"/>
      <c r="BH79" s="245"/>
      <c r="BI79" s="245"/>
      <c r="BJ79" s="248"/>
      <c r="BK79" s="248"/>
      <c r="BL79" s="248"/>
      <c r="BM79" s="248"/>
      <c r="BN79" s="248"/>
      <c r="BO79" s="245"/>
      <c r="BP79" s="245"/>
      <c r="BQ79" s="242">
        <v>73</v>
      </c>
      <c r="BR79" s="247"/>
      <c r="BS79" s="1022"/>
      <c r="BT79" s="1023"/>
      <c r="BU79" s="1023"/>
      <c r="BV79" s="1023"/>
      <c r="BW79" s="1023"/>
      <c r="BX79" s="1023"/>
      <c r="BY79" s="1023"/>
      <c r="BZ79" s="1023"/>
      <c r="CA79" s="1023"/>
      <c r="CB79" s="1023"/>
      <c r="CC79" s="1023"/>
      <c r="CD79" s="1023"/>
      <c r="CE79" s="1023"/>
      <c r="CF79" s="1023"/>
      <c r="CG79" s="1024"/>
      <c r="CH79" s="1025"/>
      <c r="CI79" s="1026"/>
      <c r="CJ79" s="1026"/>
      <c r="CK79" s="1026"/>
      <c r="CL79" s="1027"/>
      <c r="CM79" s="1025"/>
      <c r="CN79" s="1026"/>
      <c r="CO79" s="1026"/>
      <c r="CP79" s="1026"/>
      <c r="CQ79" s="1027"/>
      <c r="CR79" s="1025"/>
      <c r="CS79" s="1026"/>
      <c r="CT79" s="1026"/>
      <c r="CU79" s="1026"/>
      <c r="CV79" s="1027"/>
      <c r="CW79" s="1025"/>
      <c r="CX79" s="1026"/>
      <c r="CY79" s="1026"/>
      <c r="CZ79" s="1026"/>
      <c r="DA79" s="1027"/>
      <c r="DB79" s="1025"/>
      <c r="DC79" s="1026"/>
      <c r="DD79" s="1026"/>
      <c r="DE79" s="1026"/>
      <c r="DF79" s="1027"/>
      <c r="DG79" s="1025"/>
      <c r="DH79" s="1026"/>
      <c r="DI79" s="1026"/>
      <c r="DJ79" s="1026"/>
      <c r="DK79" s="1027"/>
      <c r="DL79" s="1025"/>
      <c r="DM79" s="1026"/>
      <c r="DN79" s="1026"/>
      <c r="DO79" s="1026"/>
      <c r="DP79" s="1027"/>
      <c r="DQ79" s="1025"/>
      <c r="DR79" s="1026"/>
      <c r="DS79" s="1026"/>
      <c r="DT79" s="1026"/>
      <c r="DU79" s="1027"/>
      <c r="DV79" s="1010"/>
      <c r="DW79" s="1011"/>
      <c r="DX79" s="1011"/>
      <c r="DY79" s="1011"/>
      <c r="DZ79" s="1012"/>
      <c r="EA79" s="226"/>
    </row>
    <row r="80" spans="1:131" s="227" customFormat="1" ht="26.25" customHeight="1" x14ac:dyDescent="0.2">
      <c r="A80" s="241">
        <v>13</v>
      </c>
      <c r="B80" s="1043"/>
      <c r="C80" s="1044"/>
      <c r="D80" s="1044"/>
      <c r="E80" s="1044"/>
      <c r="F80" s="1044"/>
      <c r="G80" s="1044"/>
      <c r="H80" s="1044"/>
      <c r="I80" s="1044"/>
      <c r="J80" s="1044"/>
      <c r="K80" s="1044"/>
      <c r="L80" s="1044"/>
      <c r="M80" s="1044"/>
      <c r="N80" s="1044"/>
      <c r="O80" s="1044"/>
      <c r="P80" s="1045"/>
      <c r="Q80" s="1046"/>
      <c r="R80" s="1040"/>
      <c r="S80" s="1040"/>
      <c r="T80" s="1040"/>
      <c r="U80" s="1040"/>
      <c r="V80" s="1040"/>
      <c r="W80" s="1040"/>
      <c r="X80" s="1040"/>
      <c r="Y80" s="1040"/>
      <c r="Z80" s="1040"/>
      <c r="AA80" s="1040"/>
      <c r="AB80" s="1040"/>
      <c r="AC80" s="1040"/>
      <c r="AD80" s="1040"/>
      <c r="AE80" s="1040"/>
      <c r="AF80" s="1040"/>
      <c r="AG80" s="1040"/>
      <c r="AH80" s="1040"/>
      <c r="AI80" s="1040"/>
      <c r="AJ80" s="1040"/>
      <c r="AK80" s="1040"/>
      <c r="AL80" s="1040"/>
      <c r="AM80" s="1040"/>
      <c r="AN80" s="1040"/>
      <c r="AO80" s="1040"/>
      <c r="AP80" s="1040"/>
      <c r="AQ80" s="1040"/>
      <c r="AR80" s="1040"/>
      <c r="AS80" s="1040"/>
      <c r="AT80" s="1040"/>
      <c r="AU80" s="1040"/>
      <c r="AV80" s="1040"/>
      <c r="AW80" s="1040"/>
      <c r="AX80" s="1040"/>
      <c r="AY80" s="1040"/>
      <c r="AZ80" s="1041"/>
      <c r="BA80" s="1041"/>
      <c r="BB80" s="1041"/>
      <c r="BC80" s="1041"/>
      <c r="BD80" s="1042"/>
      <c r="BE80" s="245"/>
      <c r="BF80" s="245"/>
      <c r="BG80" s="245"/>
      <c r="BH80" s="245"/>
      <c r="BI80" s="245"/>
      <c r="BJ80" s="245"/>
      <c r="BK80" s="245"/>
      <c r="BL80" s="245"/>
      <c r="BM80" s="245"/>
      <c r="BN80" s="245"/>
      <c r="BO80" s="245"/>
      <c r="BP80" s="245"/>
      <c r="BQ80" s="242">
        <v>74</v>
      </c>
      <c r="BR80" s="247"/>
      <c r="BS80" s="1022"/>
      <c r="BT80" s="1023"/>
      <c r="BU80" s="1023"/>
      <c r="BV80" s="1023"/>
      <c r="BW80" s="1023"/>
      <c r="BX80" s="1023"/>
      <c r="BY80" s="1023"/>
      <c r="BZ80" s="1023"/>
      <c r="CA80" s="1023"/>
      <c r="CB80" s="1023"/>
      <c r="CC80" s="1023"/>
      <c r="CD80" s="1023"/>
      <c r="CE80" s="1023"/>
      <c r="CF80" s="1023"/>
      <c r="CG80" s="1024"/>
      <c r="CH80" s="1025"/>
      <c r="CI80" s="1026"/>
      <c r="CJ80" s="1026"/>
      <c r="CK80" s="1026"/>
      <c r="CL80" s="1027"/>
      <c r="CM80" s="1025"/>
      <c r="CN80" s="1026"/>
      <c r="CO80" s="1026"/>
      <c r="CP80" s="1026"/>
      <c r="CQ80" s="1027"/>
      <c r="CR80" s="1025"/>
      <c r="CS80" s="1026"/>
      <c r="CT80" s="1026"/>
      <c r="CU80" s="1026"/>
      <c r="CV80" s="1027"/>
      <c r="CW80" s="1025"/>
      <c r="CX80" s="1026"/>
      <c r="CY80" s="1026"/>
      <c r="CZ80" s="1026"/>
      <c r="DA80" s="1027"/>
      <c r="DB80" s="1025"/>
      <c r="DC80" s="1026"/>
      <c r="DD80" s="1026"/>
      <c r="DE80" s="1026"/>
      <c r="DF80" s="1027"/>
      <c r="DG80" s="1025"/>
      <c r="DH80" s="1026"/>
      <c r="DI80" s="1026"/>
      <c r="DJ80" s="1026"/>
      <c r="DK80" s="1027"/>
      <c r="DL80" s="1025"/>
      <c r="DM80" s="1026"/>
      <c r="DN80" s="1026"/>
      <c r="DO80" s="1026"/>
      <c r="DP80" s="1027"/>
      <c r="DQ80" s="1025"/>
      <c r="DR80" s="1026"/>
      <c r="DS80" s="1026"/>
      <c r="DT80" s="1026"/>
      <c r="DU80" s="1027"/>
      <c r="DV80" s="1010"/>
      <c r="DW80" s="1011"/>
      <c r="DX80" s="1011"/>
      <c r="DY80" s="1011"/>
      <c r="DZ80" s="1012"/>
      <c r="EA80" s="226"/>
    </row>
    <row r="81" spans="1:131" s="227" customFormat="1" ht="26.25" customHeight="1" x14ac:dyDescent="0.2">
      <c r="A81" s="241">
        <v>14</v>
      </c>
      <c r="B81" s="1043"/>
      <c r="C81" s="1044"/>
      <c r="D81" s="1044"/>
      <c r="E81" s="1044"/>
      <c r="F81" s="1044"/>
      <c r="G81" s="1044"/>
      <c r="H81" s="1044"/>
      <c r="I81" s="1044"/>
      <c r="J81" s="1044"/>
      <c r="K81" s="1044"/>
      <c r="L81" s="1044"/>
      <c r="M81" s="1044"/>
      <c r="N81" s="1044"/>
      <c r="O81" s="1044"/>
      <c r="P81" s="1045"/>
      <c r="Q81" s="1046"/>
      <c r="R81" s="1040"/>
      <c r="S81" s="1040"/>
      <c r="T81" s="1040"/>
      <c r="U81" s="1040"/>
      <c r="V81" s="1040"/>
      <c r="W81" s="1040"/>
      <c r="X81" s="1040"/>
      <c r="Y81" s="1040"/>
      <c r="Z81" s="1040"/>
      <c r="AA81" s="1040"/>
      <c r="AB81" s="1040"/>
      <c r="AC81" s="1040"/>
      <c r="AD81" s="1040"/>
      <c r="AE81" s="1040"/>
      <c r="AF81" s="1040"/>
      <c r="AG81" s="1040"/>
      <c r="AH81" s="1040"/>
      <c r="AI81" s="1040"/>
      <c r="AJ81" s="1040"/>
      <c r="AK81" s="1040"/>
      <c r="AL81" s="1040"/>
      <c r="AM81" s="1040"/>
      <c r="AN81" s="1040"/>
      <c r="AO81" s="1040"/>
      <c r="AP81" s="1040"/>
      <c r="AQ81" s="1040"/>
      <c r="AR81" s="1040"/>
      <c r="AS81" s="1040"/>
      <c r="AT81" s="1040"/>
      <c r="AU81" s="1040"/>
      <c r="AV81" s="1040"/>
      <c r="AW81" s="1040"/>
      <c r="AX81" s="1040"/>
      <c r="AY81" s="1040"/>
      <c r="AZ81" s="1041"/>
      <c r="BA81" s="1041"/>
      <c r="BB81" s="1041"/>
      <c r="BC81" s="1041"/>
      <c r="BD81" s="1042"/>
      <c r="BE81" s="245"/>
      <c r="BF81" s="245"/>
      <c r="BG81" s="245"/>
      <c r="BH81" s="245"/>
      <c r="BI81" s="245"/>
      <c r="BJ81" s="245"/>
      <c r="BK81" s="245"/>
      <c r="BL81" s="245"/>
      <c r="BM81" s="245"/>
      <c r="BN81" s="245"/>
      <c r="BO81" s="245"/>
      <c r="BP81" s="245"/>
      <c r="BQ81" s="242">
        <v>75</v>
      </c>
      <c r="BR81" s="247"/>
      <c r="BS81" s="1022"/>
      <c r="BT81" s="1023"/>
      <c r="BU81" s="1023"/>
      <c r="BV81" s="1023"/>
      <c r="BW81" s="1023"/>
      <c r="BX81" s="1023"/>
      <c r="BY81" s="1023"/>
      <c r="BZ81" s="1023"/>
      <c r="CA81" s="1023"/>
      <c r="CB81" s="1023"/>
      <c r="CC81" s="1023"/>
      <c r="CD81" s="1023"/>
      <c r="CE81" s="1023"/>
      <c r="CF81" s="1023"/>
      <c r="CG81" s="1024"/>
      <c r="CH81" s="1025"/>
      <c r="CI81" s="1026"/>
      <c r="CJ81" s="1026"/>
      <c r="CK81" s="1026"/>
      <c r="CL81" s="1027"/>
      <c r="CM81" s="1025"/>
      <c r="CN81" s="1026"/>
      <c r="CO81" s="1026"/>
      <c r="CP81" s="1026"/>
      <c r="CQ81" s="1027"/>
      <c r="CR81" s="1025"/>
      <c r="CS81" s="1026"/>
      <c r="CT81" s="1026"/>
      <c r="CU81" s="1026"/>
      <c r="CV81" s="1027"/>
      <c r="CW81" s="1025"/>
      <c r="CX81" s="1026"/>
      <c r="CY81" s="1026"/>
      <c r="CZ81" s="1026"/>
      <c r="DA81" s="1027"/>
      <c r="DB81" s="1025"/>
      <c r="DC81" s="1026"/>
      <c r="DD81" s="1026"/>
      <c r="DE81" s="1026"/>
      <c r="DF81" s="1027"/>
      <c r="DG81" s="1025"/>
      <c r="DH81" s="1026"/>
      <c r="DI81" s="1026"/>
      <c r="DJ81" s="1026"/>
      <c r="DK81" s="1027"/>
      <c r="DL81" s="1025"/>
      <c r="DM81" s="1026"/>
      <c r="DN81" s="1026"/>
      <c r="DO81" s="1026"/>
      <c r="DP81" s="1027"/>
      <c r="DQ81" s="1025"/>
      <c r="DR81" s="1026"/>
      <c r="DS81" s="1026"/>
      <c r="DT81" s="1026"/>
      <c r="DU81" s="1027"/>
      <c r="DV81" s="1010"/>
      <c r="DW81" s="1011"/>
      <c r="DX81" s="1011"/>
      <c r="DY81" s="1011"/>
      <c r="DZ81" s="1012"/>
      <c r="EA81" s="226"/>
    </row>
    <row r="82" spans="1:131" s="227" customFormat="1" ht="26.25" customHeight="1" x14ac:dyDescent="0.2">
      <c r="A82" s="241">
        <v>15</v>
      </c>
      <c r="B82" s="1043"/>
      <c r="C82" s="1044"/>
      <c r="D82" s="1044"/>
      <c r="E82" s="1044"/>
      <c r="F82" s="1044"/>
      <c r="G82" s="1044"/>
      <c r="H82" s="1044"/>
      <c r="I82" s="1044"/>
      <c r="J82" s="1044"/>
      <c r="K82" s="1044"/>
      <c r="L82" s="1044"/>
      <c r="M82" s="1044"/>
      <c r="N82" s="1044"/>
      <c r="O82" s="1044"/>
      <c r="P82" s="1045"/>
      <c r="Q82" s="1046"/>
      <c r="R82" s="1040"/>
      <c r="S82" s="1040"/>
      <c r="T82" s="1040"/>
      <c r="U82" s="1040"/>
      <c r="V82" s="1040"/>
      <c r="W82" s="1040"/>
      <c r="X82" s="1040"/>
      <c r="Y82" s="1040"/>
      <c r="Z82" s="1040"/>
      <c r="AA82" s="1040"/>
      <c r="AB82" s="1040"/>
      <c r="AC82" s="1040"/>
      <c r="AD82" s="1040"/>
      <c r="AE82" s="1040"/>
      <c r="AF82" s="1040"/>
      <c r="AG82" s="1040"/>
      <c r="AH82" s="1040"/>
      <c r="AI82" s="1040"/>
      <c r="AJ82" s="1040"/>
      <c r="AK82" s="1040"/>
      <c r="AL82" s="1040"/>
      <c r="AM82" s="1040"/>
      <c r="AN82" s="1040"/>
      <c r="AO82" s="1040"/>
      <c r="AP82" s="1040"/>
      <c r="AQ82" s="1040"/>
      <c r="AR82" s="1040"/>
      <c r="AS82" s="1040"/>
      <c r="AT82" s="1040"/>
      <c r="AU82" s="1040"/>
      <c r="AV82" s="1040"/>
      <c r="AW82" s="1040"/>
      <c r="AX82" s="1040"/>
      <c r="AY82" s="1040"/>
      <c r="AZ82" s="1041"/>
      <c r="BA82" s="1041"/>
      <c r="BB82" s="1041"/>
      <c r="BC82" s="1041"/>
      <c r="BD82" s="1042"/>
      <c r="BE82" s="245"/>
      <c r="BF82" s="245"/>
      <c r="BG82" s="245"/>
      <c r="BH82" s="245"/>
      <c r="BI82" s="245"/>
      <c r="BJ82" s="245"/>
      <c r="BK82" s="245"/>
      <c r="BL82" s="245"/>
      <c r="BM82" s="245"/>
      <c r="BN82" s="245"/>
      <c r="BO82" s="245"/>
      <c r="BP82" s="245"/>
      <c r="BQ82" s="242">
        <v>76</v>
      </c>
      <c r="BR82" s="247"/>
      <c r="BS82" s="1022"/>
      <c r="BT82" s="1023"/>
      <c r="BU82" s="1023"/>
      <c r="BV82" s="1023"/>
      <c r="BW82" s="1023"/>
      <c r="BX82" s="1023"/>
      <c r="BY82" s="1023"/>
      <c r="BZ82" s="1023"/>
      <c r="CA82" s="1023"/>
      <c r="CB82" s="1023"/>
      <c r="CC82" s="1023"/>
      <c r="CD82" s="1023"/>
      <c r="CE82" s="1023"/>
      <c r="CF82" s="1023"/>
      <c r="CG82" s="1024"/>
      <c r="CH82" s="1025"/>
      <c r="CI82" s="1026"/>
      <c r="CJ82" s="1026"/>
      <c r="CK82" s="1026"/>
      <c r="CL82" s="1027"/>
      <c r="CM82" s="1025"/>
      <c r="CN82" s="1026"/>
      <c r="CO82" s="1026"/>
      <c r="CP82" s="1026"/>
      <c r="CQ82" s="1027"/>
      <c r="CR82" s="1025"/>
      <c r="CS82" s="1026"/>
      <c r="CT82" s="1026"/>
      <c r="CU82" s="1026"/>
      <c r="CV82" s="1027"/>
      <c r="CW82" s="1025"/>
      <c r="CX82" s="1026"/>
      <c r="CY82" s="1026"/>
      <c r="CZ82" s="1026"/>
      <c r="DA82" s="1027"/>
      <c r="DB82" s="1025"/>
      <c r="DC82" s="1026"/>
      <c r="DD82" s="1026"/>
      <c r="DE82" s="1026"/>
      <c r="DF82" s="1027"/>
      <c r="DG82" s="1025"/>
      <c r="DH82" s="1026"/>
      <c r="DI82" s="1026"/>
      <c r="DJ82" s="1026"/>
      <c r="DK82" s="1027"/>
      <c r="DL82" s="1025"/>
      <c r="DM82" s="1026"/>
      <c r="DN82" s="1026"/>
      <c r="DO82" s="1026"/>
      <c r="DP82" s="1027"/>
      <c r="DQ82" s="1025"/>
      <c r="DR82" s="1026"/>
      <c r="DS82" s="1026"/>
      <c r="DT82" s="1026"/>
      <c r="DU82" s="1027"/>
      <c r="DV82" s="1010"/>
      <c r="DW82" s="1011"/>
      <c r="DX82" s="1011"/>
      <c r="DY82" s="1011"/>
      <c r="DZ82" s="1012"/>
      <c r="EA82" s="226"/>
    </row>
    <row r="83" spans="1:131" s="227" customFormat="1" ht="26.25" customHeight="1" x14ac:dyDescent="0.2">
      <c r="A83" s="241">
        <v>16</v>
      </c>
      <c r="B83" s="1043"/>
      <c r="C83" s="1044"/>
      <c r="D83" s="1044"/>
      <c r="E83" s="1044"/>
      <c r="F83" s="1044"/>
      <c r="G83" s="1044"/>
      <c r="H83" s="1044"/>
      <c r="I83" s="1044"/>
      <c r="J83" s="1044"/>
      <c r="K83" s="1044"/>
      <c r="L83" s="1044"/>
      <c r="M83" s="1044"/>
      <c r="N83" s="1044"/>
      <c r="O83" s="1044"/>
      <c r="P83" s="1045"/>
      <c r="Q83" s="1046"/>
      <c r="R83" s="1040"/>
      <c r="S83" s="1040"/>
      <c r="T83" s="1040"/>
      <c r="U83" s="1040"/>
      <c r="V83" s="1040"/>
      <c r="W83" s="1040"/>
      <c r="X83" s="1040"/>
      <c r="Y83" s="1040"/>
      <c r="Z83" s="1040"/>
      <c r="AA83" s="1040"/>
      <c r="AB83" s="1040"/>
      <c r="AC83" s="1040"/>
      <c r="AD83" s="1040"/>
      <c r="AE83" s="1040"/>
      <c r="AF83" s="1040"/>
      <c r="AG83" s="1040"/>
      <c r="AH83" s="1040"/>
      <c r="AI83" s="1040"/>
      <c r="AJ83" s="1040"/>
      <c r="AK83" s="1040"/>
      <c r="AL83" s="1040"/>
      <c r="AM83" s="1040"/>
      <c r="AN83" s="1040"/>
      <c r="AO83" s="1040"/>
      <c r="AP83" s="1040"/>
      <c r="AQ83" s="1040"/>
      <c r="AR83" s="1040"/>
      <c r="AS83" s="1040"/>
      <c r="AT83" s="1040"/>
      <c r="AU83" s="1040"/>
      <c r="AV83" s="1040"/>
      <c r="AW83" s="1040"/>
      <c r="AX83" s="1040"/>
      <c r="AY83" s="1040"/>
      <c r="AZ83" s="1041"/>
      <c r="BA83" s="1041"/>
      <c r="BB83" s="1041"/>
      <c r="BC83" s="1041"/>
      <c r="BD83" s="1042"/>
      <c r="BE83" s="245"/>
      <c r="BF83" s="245"/>
      <c r="BG83" s="245"/>
      <c r="BH83" s="245"/>
      <c r="BI83" s="245"/>
      <c r="BJ83" s="245"/>
      <c r="BK83" s="245"/>
      <c r="BL83" s="245"/>
      <c r="BM83" s="245"/>
      <c r="BN83" s="245"/>
      <c r="BO83" s="245"/>
      <c r="BP83" s="245"/>
      <c r="BQ83" s="242">
        <v>77</v>
      </c>
      <c r="BR83" s="247"/>
      <c r="BS83" s="1022"/>
      <c r="BT83" s="1023"/>
      <c r="BU83" s="1023"/>
      <c r="BV83" s="1023"/>
      <c r="BW83" s="1023"/>
      <c r="BX83" s="1023"/>
      <c r="BY83" s="1023"/>
      <c r="BZ83" s="1023"/>
      <c r="CA83" s="1023"/>
      <c r="CB83" s="1023"/>
      <c r="CC83" s="1023"/>
      <c r="CD83" s="1023"/>
      <c r="CE83" s="1023"/>
      <c r="CF83" s="1023"/>
      <c r="CG83" s="1024"/>
      <c r="CH83" s="1025"/>
      <c r="CI83" s="1026"/>
      <c r="CJ83" s="1026"/>
      <c r="CK83" s="1026"/>
      <c r="CL83" s="1027"/>
      <c r="CM83" s="1025"/>
      <c r="CN83" s="1026"/>
      <c r="CO83" s="1026"/>
      <c r="CP83" s="1026"/>
      <c r="CQ83" s="1027"/>
      <c r="CR83" s="1025"/>
      <c r="CS83" s="1026"/>
      <c r="CT83" s="1026"/>
      <c r="CU83" s="1026"/>
      <c r="CV83" s="1027"/>
      <c r="CW83" s="1025"/>
      <c r="CX83" s="1026"/>
      <c r="CY83" s="1026"/>
      <c r="CZ83" s="1026"/>
      <c r="DA83" s="1027"/>
      <c r="DB83" s="1025"/>
      <c r="DC83" s="1026"/>
      <c r="DD83" s="1026"/>
      <c r="DE83" s="1026"/>
      <c r="DF83" s="1027"/>
      <c r="DG83" s="1025"/>
      <c r="DH83" s="1026"/>
      <c r="DI83" s="1026"/>
      <c r="DJ83" s="1026"/>
      <c r="DK83" s="1027"/>
      <c r="DL83" s="1025"/>
      <c r="DM83" s="1026"/>
      <c r="DN83" s="1026"/>
      <c r="DO83" s="1026"/>
      <c r="DP83" s="1027"/>
      <c r="DQ83" s="1025"/>
      <c r="DR83" s="1026"/>
      <c r="DS83" s="1026"/>
      <c r="DT83" s="1026"/>
      <c r="DU83" s="1027"/>
      <c r="DV83" s="1010"/>
      <c r="DW83" s="1011"/>
      <c r="DX83" s="1011"/>
      <c r="DY83" s="1011"/>
      <c r="DZ83" s="1012"/>
      <c r="EA83" s="226"/>
    </row>
    <row r="84" spans="1:131" s="227" customFormat="1" ht="26.25" customHeight="1" x14ac:dyDescent="0.2">
      <c r="A84" s="241">
        <v>17</v>
      </c>
      <c r="B84" s="1043"/>
      <c r="C84" s="1044"/>
      <c r="D84" s="1044"/>
      <c r="E84" s="1044"/>
      <c r="F84" s="1044"/>
      <c r="G84" s="1044"/>
      <c r="H84" s="1044"/>
      <c r="I84" s="1044"/>
      <c r="J84" s="1044"/>
      <c r="K84" s="1044"/>
      <c r="L84" s="1044"/>
      <c r="M84" s="1044"/>
      <c r="N84" s="1044"/>
      <c r="O84" s="1044"/>
      <c r="P84" s="1045"/>
      <c r="Q84" s="1046"/>
      <c r="R84" s="1040"/>
      <c r="S84" s="1040"/>
      <c r="T84" s="1040"/>
      <c r="U84" s="1040"/>
      <c r="V84" s="1040"/>
      <c r="W84" s="1040"/>
      <c r="X84" s="1040"/>
      <c r="Y84" s="1040"/>
      <c r="Z84" s="1040"/>
      <c r="AA84" s="1040"/>
      <c r="AB84" s="1040"/>
      <c r="AC84" s="1040"/>
      <c r="AD84" s="1040"/>
      <c r="AE84" s="1040"/>
      <c r="AF84" s="1040"/>
      <c r="AG84" s="1040"/>
      <c r="AH84" s="1040"/>
      <c r="AI84" s="1040"/>
      <c r="AJ84" s="1040"/>
      <c r="AK84" s="1040"/>
      <c r="AL84" s="1040"/>
      <c r="AM84" s="1040"/>
      <c r="AN84" s="1040"/>
      <c r="AO84" s="1040"/>
      <c r="AP84" s="1040"/>
      <c r="AQ84" s="1040"/>
      <c r="AR84" s="1040"/>
      <c r="AS84" s="1040"/>
      <c r="AT84" s="1040"/>
      <c r="AU84" s="1040"/>
      <c r="AV84" s="1040"/>
      <c r="AW84" s="1040"/>
      <c r="AX84" s="1040"/>
      <c r="AY84" s="1040"/>
      <c r="AZ84" s="1041"/>
      <c r="BA84" s="1041"/>
      <c r="BB84" s="1041"/>
      <c r="BC84" s="1041"/>
      <c r="BD84" s="1042"/>
      <c r="BE84" s="245"/>
      <c r="BF84" s="245"/>
      <c r="BG84" s="245"/>
      <c r="BH84" s="245"/>
      <c r="BI84" s="245"/>
      <c r="BJ84" s="245"/>
      <c r="BK84" s="245"/>
      <c r="BL84" s="245"/>
      <c r="BM84" s="245"/>
      <c r="BN84" s="245"/>
      <c r="BO84" s="245"/>
      <c r="BP84" s="245"/>
      <c r="BQ84" s="242">
        <v>78</v>
      </c>
      <c r="BR84" s="247"/>
      <c r="BS84" s="1022"/>
      <c r="BT84" s="1023"/>
      <c r="BU84" s="1023"/>
      <c r="BV84" s="1023"/>
      <c r="BW84" s="1023"/>
      <c r="BX84" s="1023"/>
      <c r="BY84" s="1023"/>
      <c r="BZ84" s="1023"/>
      <c r="CA84" s="1023"/>
      <c r="CB84" s="1023"/>
      <c r="CC84" s="1023"/>
      <c r="CD84" s="1023"/>
      <c r="CE84" s="1023"/>
      <c r="CF84" s="1023"/>
      <c r="CG84" s="1024"/>
      <c r="CH84" s="1025"/>
      <c r="CI84" s="1026"/>
      <c r="CJ84" s="1026"/>
      <c r="CK84" s="1026"/>
      <c r="CL84" s="1027"/>
      <c r="CM84" s="1025"/>
      <c r="CN84" s="1026"/>
      <c r="CO84" s="1026"/>
      <c r="CP84" s="1026"/>
      <c r="CQ84" s="1027"/>
      <c r="CR84" s="1025"/>
      <c r="CS84" s="1026"/>
      <c r="CT84" s="1026"/>
      <c r="CU84" s="1026"/>
      <c r="CV84" s="1027"/>
      <c r="CW84" s="1025"/>
      <c r="CX84" s="1026"/>
      <c r="CY84" s="1026"/>
      <c r="CZ84" s="1026"/>
      <c r="DA84" s="1027"/>
      <c r="DB84" s="1025"/>
      <c r="DC84" s="1026"/>
      <c r="DD84" s="1026"/>
      <c r="DE84" s="1026"/>
      <c r="DF84" s="1027"/>
      <c r="DG84" s="1025"/>
      <c r="DH84" s="1026"/>
      <c r="DI84" s="1026"/>
      <c r="DJ84" s="1026"/>
      <c r="DK84" s="1027"/>
      <c r="DL84" s="1025"/>
      <c r="DM84" s="1026"/>
      <c r="DN84" s="1026"/>
      <c r="DO84" s="1026"/>
      <c r="DP84" s="1027"/>
      <c r="DQ84" s="1025"/>
      <c r="DR84" s="1026"/>
      <c r="DS84" s="1026"/>
      <c r="DT84" s="1026"/>
      <c r="DU84" s="1027"/>
      <c r="DV84" s="1010"/>
      <c r="DW84" s="1011"/>
      <c r="DX84" s="1011"/>
      <c r="DY84" s="1011"/>
      <c r="DZ84" s="1012"/>
      <c r="EA84" s="226"/>
    </row>
    <row r="85" spans="1:131" s="227" customFormat="1" ht="26.25" customHeight="1" x14ac:dyDescent="0.2">
      <c r="A85" s="241">
        <v>18</v>
      </c>
      <c r="B85" s="1043"/>
      <c r="C85" s="1044"/>
      <c r="D85" s="1044"/>
      <c r="E85" s="1044"/>
      <c r="F85" s="1044"/>
      <c r="G85" s="1044"/>
      <c r="H85" s="1044"/>
      <c r="I85" s="1044"/>
      <c r="J85" s="1044"/>
      <c r="K85" s="1044"/>
      <c r="L85" s="1044"/>
      <c r="M85" s="1044"/>
      <c r="N85" s="1044"/>
      <c r="O85" s="1044"/>
      <c r="P85" s="1045"/>
      <c r="Q85" s="1046"/>
      <c r="R85" s="1040"/>
      <c r="S85" s="1040"/>
      <c r="T85" s="1040"/>
      <c r="U85" s="1040"/>
      <c r="V85" s="1040"/>
      <c r="W85" s="1040"/>
      <c r="X85" s="1040"/>
      <c r="Y85" s="1040"/>
      <c r="Z85" s="1040"/>
      <c r="AA85" s="1040"/>
      <c r="AB85" s="1040"/>
      <c r="AC85" s="1040"/>
      <c r="AD85" s="1040"/>
      <c r="AE85" s="1040"/>
      <c r="AF85" s="1040"/>
      <c r="AG85" s="1040"/>
      <c r="AH85" s="1040"/>
      <c r="AI85" s="1040"/>
      <c r="AJ85" s="1040"/>
      <c r="AK85" s="1040"/>
      <c r="AL85" s="1040"/>
      <c r="AM85" s="1040"/>
      <c r="AN85" s="1040"/>
      <c r="AO85" s="1040"/>
      <c r="AP85" s="1040"/>
      <c r="AQ85" s="1040"/>
      <c r="AR85" s="1040"/>
      <c r="AS85" s="1040"/>
      <c r="AT85" s="1040"/>
      <c r="AU85" s="1040"/>
      <c r="AV85" s="1040"/>
      <c r="AW85" s="1040"/>
      <c r="AX85" s="1040"/>
      <c r="AY85" s="1040"/>
      <c r="AZ85" s="1041"/>
      <c r="BA85" s="1041"/>
      <c r="BB85" s="1041"/>
      <c r="BC85" s="1041"/>
      <c r="BD85" s="1042"/>
      <c r="BE85" s="245"/>
      <c r="BF85" s="245"/>
      <c r="BG85" s="245"/>
      <c r="BH85" s="245"/>
      <c r="BI85" s="245"/>
      <c r="BJ85" s="245"/>
      <c r="BK85" s="245"/>
      <c r="BL85" s="245"/>
      <c r="BM85" s="245"/>
      <c r="BN85" s="245"/>
      <c r="BO85" s="245"/>
      <c r="BP85" s="245"/>
      <c r="BQ85" s="242">
        <v>79</v>
      </c>
      <c r="BR85" s="247"/>
      <c r="BS85" s="1022"/>
      <c r="BT85" s="1023"/>
      <c r="BU85" s="1023"/>
      <c r="BV85" s="1023"/>
      <c r="BW85" s="1023"/>
      <c r="BX85" s="1023"/>
      <c r="BY85" s="1023"/>
      <c r="BZ85" s="1023"/>
      <c r="CA85" s="1023"/>
      <c r="CB85" s="1023"/>
      <c r="CC85" s="1023"/>
      <c r="CD85" s="1023"/>
      <c r="CE85" s="1023"/>
      <c r="CF85" s="1023"/>
      <c r="CG85" s="1024"/>
      <c r="CH85" s="1025"/>
      <c r="CI85" s="1026"/>
      <c r="CJ85" s="1026"/>
      <c r="CK85" s="1026"/>
      <c r="CL85" s="1027"/>
      <c r="CM85" s="1025"/>
      <c r="CN85" s="1026"/>
      <c r="CO85" s="1026"/>
      <c r="CP85" s="1026"/>
      <c r="CQ85" s="1027"/>
      <c r="CR85" s="1025"/>
      <c r="CS85" s="1026"/>
      <c r="CT85" s="1026"/>
      <c r="CU85" s="1026"/>
      <c r="CV85" s="1027"/>
      <c r="CW85" s="1025"/>
      <c r="CX85" s="1026"/>
      <c r="CY85" s="1026"/>
      <c r="CZ85" s="1026"/>
      <c r="DA85" s="1027"/>
      <c r="DB85" s="1025"/>
      <c r="DC85" s="1026"/>
      <c r="DD85" s="1026"/>
      <c r="DE85" s="1026"/>
      <c r="DF85" s="1027"/>
      <c r="DG85" s="1025"/>
      <c r="DH85" s="1026"/>
      <c r="DI85" s="1026"/>
      <c r="DJ85" s="1026"/>
      <c r="DK85" s="1027"/>
      <c r="DL85" s="1025"/>
      <c r="DM85" s="1026"/>
      <c r="DN85" s="1026"/>
      <c r="DO85" s="1026"/>
      <c r="DP85" s="1027"/>
      <c r="DQ85" s="1025"/>
      <c r="DR85" s="1026"/>
      <c r="DS85" s="1026"/>
      <c r="DT85" s="1026"/>
      <c r="DU85" s="1027"/>
      <c r="DV85" s="1010"/>
      <c r="DW85" s="1011"/>
      <c r="DX85" s="1011"/>
      <c r="DY85" s="1011"/>
      <c r="DZ85" s="1012"/>
      <c r="EA85" s="226"/>
    </row>
    <row r="86" spans="1:131" s="227" customFormat="1" ht="26.25" customHeight="1" x14ac:dyDescent="0.2">
      <c r="A86" s="241">
        <v>19</v>
      </c>
      <c r="B86" s="1043"/>
      <c r="C86" s="1044"/>
      <c r="D86" s="1044"/>
      <c r="E86" s="1044"/>
      <c r="F86" s="1044"/>
      <c r="G86" s="1044"/>
      <c r="H86" s="1044"/>
      <c r="I86" s="1044"/>
      <c r="J86" s="1044"/>
      <c r="K86" s="1044"/>
      <c r="L86" s="1044"/>
      <c r="M86" s="1044"/>
      <c r="N86" s="1044"/>
      <c r="O86" s="1044"/>
      <c r="P86" s="1045"/>
      <c r="Q86" s="1046"/>
      <c r="R86" s="1040"/>
      <c r="S86" s="1040"/>
      <c r="T86" s="1040"/>
      <c r="U86" s="1040"/>
      <c r="V86" s="1040"/>
      <c r="W86" s="1040"/>
      <c r="X86" s="1040"/>
      <c r="Y86" s="1040"/>
      <c r="Z86" s="1040"/>
      <c r="AA86" s="1040"/>
      <c r="AB86" s="1040"/>
      <c r="AC86" s="1040"/>
      <c r="AD86" s="1040"/>
      <c r="AE86" s="1040"/>
      <c r="AF86" s="1040"/>
      <c r="AG86" s="1040"/>
      <c r="AH86" s="1040"/>
      <c r="AI86" s="1040"/>
      <c r="AJ86" s="1040"/>
      <c r="AK86" s="1040"/>
      <c r="AL86" s="1040"/>
      <c r="AM86" s="1040"/>
      <c r="AN86" s="1040"/>
      <c r="AO86" s="1040"/>
      <c r="AP86" s="1040"/>
      <c r="AQ86" s="1040"/>
      <c r="AR86" s="1040"/>
      <c r="AS86" s="1040"/>
      <c r="AT86" s="1040"/>
      <c r="AU86" s="1040"/>
      <c r="AV86" s="1040"/>
      <c r="AW86" s="1040"/>
      <c r="AX86" s="1040"/>
      <c r="AY86" s="1040"/>
      <c r="AZ86" s="1041"/>
      <c r="BA86" s="1041"/>
      <c r="BB86" s="1041"/>
      <c r="BC86" s="1041"/>
      <c r="BD86" s="1042"/>
      <c r="BE86" s="245"/>
      <c r="BF86" s="245"/>
      <c r="BG86" s="245"/>
      <c r="BH86" s="245"/>
      <c r="BI86" s="245"/>
      <c r="BJ86" s="245"/>
      <c r="BK86" s="245"/>
      <c r="BL86" s="245"/>
      <c r="BM86" s="245"/>
      <c r="BN86" s="245"/>
      <c r="BO86" s="245"/>
      <c r="BP86" s="245"/>
      <c r="BQ86" s="242">
        <v>80</v>
      </c>
      <c r="BR86" s="247"/>
      <c r="BS86" s="1022"/>
      <c r="BT86" s="1023"/>
      <c r="BU86" s="1023"/>
      <c r="BV86" s="1023"/>
      <c r="BW86" s="1023"/>
      <c r="BX86" s="1023"/>
      <c r="BY86" s="1023"/>
      <c r="BZ86" s="1023"/>
      <c r="CA86" s="1023"/>
      <c r="CB86" s="1023"/>
      <c r="CC86" s="1023"/>
      <c r="CD86" s="1023"/>
      <c r="CE86" s="1023"/>
      <c r="CF86" s="1023"/>
      <c r="CG86" s="1024"/>
      <c r="CH86" s="1025"/>
      <c r="CI86" s="1026"/>
      <c r="CJ86" s="1026"/>
      <c r="CK86" s="1026"/>
      <c r="CL86" s="1027"/>
      <c r="CM86" s="1025"/>
      <c r="CN86" s="1026"/>
      <c r="CO86" s="1026"/>
      <c r="CP86" s="1026"/>
      <c r="CQ86" s="1027"/>
      <c r="CR86" s="1025"/>
      <c r="CS86" s="1026"/>
      <c r="CT86" s="1026"/>
      <c r="CU86" s="1026"/>
      <c r="CV86" s="1027"/>
      <c r="CW86" s="1025"/>
      <c r="CX86" s="1026"/>
      <c r="CY86" s="1026"/>
      <c r="CZ86" s="1026"/>
      <c r="DA86" s="1027"/>
      <c r="DB86" s="1025"/>
      <c r="DC86" s="1026"/>
      <c r="DD86" s="1026"/>
      <c r="DE86" s="1026"/>
      <c r="DF86" s="1027"/>
      <c r="DG86" s="1025"/>
      <c r="DH86" s="1026"/>
      <c r="DI86" s="1026"/>
      <c r="DJ86" s="1026"/>
      <c r="DK86" s="1027"/>
      <c r="DL86" s="1025"/>
      <c r="DM86" s="1026"/>
      <c r="DN86" s="1026"/>
      <c r="DO86" s="1026"/>
      <c r="DP86" s="1027"/>
      <c r="DQ86" s="1025"/>
      <c r="DR86" s="1026"/>
      <c r="DS86" s="1026"/>
      <c r="DT86" s="1026"/>
      <c r="DU86" s="1027"/>
      <c r="DV86" s="1010"/>
      <c r="DW86" s="1011"/>
      <c r="DX86" s="1011"/>
      <c r="DY86" s="1011"/>
      <c r="DZ86" s="1012"/>
      <c r="EA86" s="226"/>
    </row>
    <row r="87" spans="1:131" s="227" customFormat="1" ht="26.25" customHeight="1" x14ac:dyDescent="0.2">
      <c r="A87" s="249">
        <v>20</v>
      </c>
      <c r="B87" s="1033"/>
      <c r="C87" s="1034"/>
      <c r="D87" s="1034"/>
      <c r="E87" s="1034"/>
      <c r="F87" s="1034"/>
      <c r="G87" s="1034"/>
      <c r="H87" s="1034"/>
      <c r="I87" s="1034"/>
      <c r="J87" s="1034"/>
      <c r="K87" s="1034"/>
      <c r="L87" s="1034"/>
      <c r="M87" s="1034"/>
      <c r="N87" s="1034"/>
      <c r="O87" s="1034"/>
      <c r="P87" s="1035"/>
      <c r="Q87" s="1036"/>
      <c r="R87" s="1037"/>
      <c r="S87" s="1037"/>
      <c r="T87" s="1037"/>
      <c r="U87" s="1037"/>
      <c r="V87" s="1037"/>
      <c r="W87" s="1037"/>
      <c r="X87" s="1037"/>
      <c r="Y87" s="1037"/>
      <c r="Z87" s="1037"/>
      <c r="AA87" s="1037"/>
      <c r="AB87" s="1037"/>
      <c r="AC87" s="1037"/>
      <c r="AD87" s="1037"/>
      <c r="AE87" s="1037"/>
      <c r="AF87" s="1037"/>
      <c r="AG87" s="1037"/>
      <c r="AH87" s="1037"/>
      <c r="AI87" s="1037"/>
      <c r="AJ87" s="1037"/>
      <c r="AK87" s="1037"/>
      <c r="AL87" s="1037"/>
      <c r="AM87" s="1037"/>
      <c r="AN87" s="1037"/>
      <c r="AO87" s="1037"/>
      <c r="AP87" s="1037"/>
      <c r="AQ87" s="1037"/>
      <c r="AR87" s="1037"/>
      <c r="AS87" s="1037"/>
      <c r="AT87" s="1037"/>
      <c r="AU87" s="1037"/>
      <c r="AV87" s="1037"/>
      <c r="AW87" s="1037"/>
      <c r="AX87" s="1037"/>
      <c r="AY87" s="1037"/>
      <c r="AZ87" s="1038"/>
      <c r="BA87" s="1038"/>
      <c r="BB87" s="1038"/>
      <c r="BC87" s="1038"/>
      <c r="BD87" s="1039"/>
      <c r="BE87" s="245"/>
      <c r="BF87" s="245"/>
      <c r="BG87" s="245"/>
      <c r="BH87" s="245"/>
      <c r="BI87" s="245"/>
      <c r="BJ87" s="245"/>
      <c r="BK87" s="245"/>
      <c r="BL87" s="245"/>
      <c r="BM87" s="245"/>
      <c r="BN87" s="245"/>
      <c r="BO87" s="245"/>
      <c r="BP87" s="245"/>
      <c r="BQ87" s="242">
        <v>81</v>
      </c>
      <c r="BR87" s="247"/>
      <c r="BS87" s="1022"/>
      <c r="BT87" s="1023"/>
      <c r="BU87" s="1023"/>
      <c r="BV87" s="1023"/>
      <c r="BW87" s="1023"/>
      <c r="BX87" s="1023"/>
      <c r="BY87" s="1023"/>
      <c r="BZ87" s="1023"/>
      <c r="CA87" s="1023"/>
      <c r="CB87" s="1023"/>
      <c r="CC87" s="1023"/>
      <c r="CD87" s="1023"/>
      <c r="CE87" s="1023"/>
      <c r="CF87" s="1023"/>
      <c r="CG87" s="1024"/>
      <c r="CH87" s="1025"/>
      <c r="CI87" s="1026"/>
      <c r="CJ87" s="1026"/>
      <c r="CK87" s="1026"/>
      <c r="CL87" s="1027"/>
      <c r="CM87" s="1025"/>
      <c r="CN87" s="1026"/>
      <c r="CO87" s="1026"/>
      <c r="CP87" s="1026"/>
      <c r="CQ87" s="1027"/>
      <c r="CR87" s="1025"/>
      <c r="CS87" s="1026"/>
      <c r="CT87" s="1026"/>
      <c r="CU87" s="1026"/>
      <c r="CV87" s="1027"/>
      <c r="CW87" s="1025"/>
      <c r="CX87" s="1026"/>
      <c r="CY87" s="1026"/>
      <c r="CZ87" s="1026"/>
      <c r="DA87" s="1027"/>
      <c r="DB87" s="1025"/>
      <c r="DC87" s="1026"/>
      <c r="DD87" s="1026"/>
      <c r="DE87" s="1026"/>
      <c r="DF87" s="1027"/>
      <c r="DG87" s="1025"/>
      <c r="DH87" s="1026"/>
      <c r="DI87" s="1026"/>
      <c r="DJ87" s="1026"/>
      <c r="DK87" s="1027"/>
      <c r="DL87" s="1025"/>
      <c r="DM87" s="1026"/>
      <c r="DN87" s="1026"/>
      <c r="DO87" s="1026"/>
      <c r="DP87" s="1027"/>
      <c r="DQ87" s="1025"/>
      <c r="DR87" s="1026"/>
      <c r="DS87" s="1026"/>
      <c r="DT87" s="1026"/>
      <c r="DU87" s="1027"/>
      <c r="DV87" s="1010"/>
      <c r="DW87" s="1011"/>
      <c r="DX87" s="1011"/>
      <c r="DY87" s="1011"/>
      <c r="DZ87" s="1012"/>
      <c r="EA87" s="226"/>
    </row>
    <row r="88" spans="1:131" s="227" customFormat="1" ht="26.25" customHeight="1" thickBot="1" x14ac:dyDescent="0.25">
      <c r="A88" s="244" t="s">
        <v>380</v>
      </c>
      <c r="B88" s="1013" t="s">
        <v>408</v>
      </c>
      <c r="C88" s="1014"/>
      <c r="D88" s="1014"/>
      <c r="E88" s="1014"/>
      <c r="F88" s="1014"/>
      <c r="G88" s="1014"/>
      <c r="H88" s="1014"/>
      <c r="I88" s="1014"/>
      <c r="J88" s="1014"/>
      <c r="K88" s="1014"/>
      <c r="L88" s="1014"/>
      <c r="M88" s="1014"/>
      <c r="N88" s="1014"/>
      <c r="O88" s="1014"/>
      <c r="P88" s="1015"/>
      <c r="Q88" s="1031"/>
      <c r="R88" s="1032"/>
      <c r="S88" s="1032"/>
      <c r="T88" s="1032"/>
      <c r="U88" s="1032"/>
      <c r="V88" s="1032"/>
      <c r="W88" s="1032"/>
      <c r="X88" s="1032"/>
      <c r="Y88" s="1032"/>
      <c r="Z88" s="1032"/>
      <c r="AA88" s="1032"/>
      <c r="AB88" s="1032"/>
      <c r="AC88" s="1032"/>
      <c r="AD88" s="1032"/>
      <c r="AE88" s="1032"/>
      <c r="AF88" s="1028">
        <v>6789</v>
      </c>
      <c r="AG88" s="1028"/>
      <c r="AH88" s="1028"/>
      <c r="AI88" s="1028"/>
      <c r="AJ88" s="1028"/>
      <c r="AK88" s="1032"/>
      <c r="AL88" s="1032"/>
      <c r="AM88" s="1032"/>
      <c r="AN88" s="1032"/>
      <c r="AO88" s="1032"/>
      <c r="AP88" s="1028">
        <v>981</v>
      </c>
      <c r="AQ88" s="1028"/>
      <c r="AR88" s="1028"/>
      <c r="AS88" s="1028"/>
      <c r="AT88" s="1028"/>
      <c r="AU88" s="1028">
        <v>7</v>
      </c>
      <c r="AV88" s="1028"/>
      <c r="AW88" s="1028"/>
      <c r="AX88" s="1028"/>
      <c r="AY88" s="1028"/>
      <c r="AZ88" s="1029"/>
      <c r="BA88" s="1029"/>
      <c r="BB88" s="1029"/>
      <c r="BC88" s="1029"/>
      <c r="BD88" s="1030"/>
      <c r="BE88" s="245"/>
      <c r="BF88" s="245"/>
      <c r="BG88" s="245"/>
      <c r="BH88" s="245"/>
      <c r="BI88" s="245"/>
      <c r="BJ88" s="245"/>
      <c r="BK88" s="245"/>
      <c r="BL88" s="245"/>
      <c r="BM88" s="245"/>
      <c r="BN88" s="245"/>
      <c r="BO88" s="245"/>
      <c r="BP88" s="245"/>
      <c r="BQ88" s="242">
        <v>82</v>
      </c>
      <c r="BR88" s="247"/>
      <c r="BS88" s="1022"/>
      <c r="BT88" s="1023"/>
      <c r="BU88" s="1023"/>
      <c r="BV88" s="1023"/>
      <c r="BW88" s="1023"/>
      <c r="BX88" s="1023"/>
      <c r="BY88" s="1023"/>
      <c r="BZ88" s="1023"/>
      <c r="CA88" s="1023"/>
      <c r="CB88" s="1023"/>
      <c r="CC88" s="1023"/>
      <c r="CD88" s="1023"/>
      <c r="CE88" s="1023"/>
      <c r="CF88" s="1023"/>
      <c r="CG88" s="1024"/>
      <c r="CH88" s="1025"/>
      <c r="CI88" s="1026"/>
      <c r="CJ88" s="1026"/>
      <c r="CK88" s="1026"/>
      <c r="CL88" s="1027"/>
      <c r="CM88" s="1025"/>
      <c r="CN88" s="1026"/>
      <c r="CO88" s="1026"/>
      <c r="CP88" s="1026"/>
      <c r="CQ88" s="1027"/>
      <c r="CR88" s="1025"/>
      <c r="CS88" s="1026"/>
      <c r="CT88" s="1026"/>
      <c r="CU88" s="1026"/>
      <c r="CV88" s="1027"/>
      <c r="CW88" s="1025"/>
      <c r="CX88" s="1026"/>
      <c r="CY88" s="1026"/>
      <c r="CZ88" s="1026"/>
      <c r="DA88" s="1027"/>
      <c r="DB88" s="1025"/>
      <c r="DC88" s="1026"/>
      <c r="DD88" s="1026"/>
      <c r="DE88" s="1026"/>
      <c r="DF88" s="1027"/>
      <c r="DG88" s="1025"/>
      <c r="DH88" s="1026"/>
      <c r="DI88" s="1026"/>
      <c r="DJ88" s="1026"/>
      <c r="DK88" s="1027"/>
      <c r="DL88" s="1025"/>
      <c r="DM88" s="1026"/>
      <c r="DN88" s="1026"/>
      <c r="DO88" s="1026"/>
      <c r="DP88" s="1027"/>
      <c r="DQ88" s="1025"/>
      <c r="DR88" s="1026"/>
      <c r="DS88" s="1026"/>
      <c r="DT88" s="1026"/>
      <c r="DU88" s="1027"/>
      <c r="DV88" s="1010"/>
      <c r="DW88" s="1011"/>
      <c r="DX88" s="1011"/>
      <c r="DY88" s="1011"/>
      <c r="DZ88" s="1012"/>
      <c r="EA88" s="226"/>
    </row>
    <row r="89" spans="1:131" s="227" customFormat="1" ht="26.25" hidden="1" customHeight="1" x14ac:dyDescent="0.2">
      <c r="A89" s="250"/>
      <c r="B89" s="251"/>
      <c r="C89" s="251"/>
      <c r="D89" s="251"/>
      <c r="E89" s="251"/>
      <c r="F89" s="251"/>
      <c r="G89" s="251"/>
      <c r="H89" s="251"/>
      <c r="I89" s="251"/>
      <c r="J89" s="251"/>
      <c r="K89" s="251"/>
      <c r="L89" s="251"/>
      <c r="M89" s="251"/>
      <c r="N89" s="251"/>
      <c r="O89" s="251"/>
      <c r="P89" s="251"/>
      <c r="Q89" s="252"/>
      <c r="R89" s="252"/>
      <c r="S89" s="252"/>
      <c r="T89" s="252"/>
      <c r="U89" s="252"/>
      <c r="V89" s="252"/>
      <c r="W89" s="252"/>
      <c r="X89" s="252"/>
      <c r="Y89" s="252"/>
      <c r="Z89" s="252"/>
      <c r="AA89" s="252"/>
      <c r="AB89" s="252"/>
      <c r="AC89" s="252"/>
      <c r="AD89" s="252"/>
      <c r="AE89" s="252"/>
      <c r="AF89" s="252"/>
      <c r="AG89" s="252"/>
      <c r="AH89" s="252"/>
      <c r="AI89" s="252"/>
      <c r="AJ89" s="252"/>
      <c r="AK89" s="252"/>
      <c r="AL89" s="252"/>
      <c r="AM89" s="252"/>
      <c r="AN89" s="252"/>
      <c r="AO89" s="252"/>
      <c r="AP89" s="252"/>
      <c r="AQ89" s="252"/>
      <c r="AR89" s="252"/>
      <c r="AS89" s="252"/>
      <c r="AT89" s="252"/>
      <c r="AU89" s="252"/>
      <c r="AV89" s="252"/>
      <c r="AW89" s="252"/>
      <c r="AX89" s="252"/>
      <c r="AY89" s="252"/>
      <c r="AZ89" s="253"/>
      <c r="BA89" s="253"/>
      <c r="BB89" s="253"/>
      <c r="BC89" s="253"/>
      <c r="BD89" s="253"/>
      <c r="BE89" s="245"/>
      <c r="BF89" s="245"/>
      <c r="BG89" s="245"/>
      <c r="BH89" s="245"/>
      <c r="BI89" s="245"/>
      <c r="BJ89" s="245"/>
      <c r="BK89" s="245"/>
      <c r="BL89" s="245"/>
      <c r="BM89" s="245"/>
      <c r="BN89" s="245"/>
      <c r="BO89" s="245"/>
      <c r="BP89" s="245"/>
      <c r="BQ89" s="242">
        <v>83</v>
      </c>
      <c r="BR89" s="247"/>
      <c r="BS89" s="1022"/>
      <c r="BT89" s="1023"/>
      <c r="BU89" s="1023"/>
      <c r="BV89" s="1023"/>
      <c r="BW89" s="1023"/>
      <c r="BX89" s="1023"/>
      <c r="BY89" s="1023"/>
      <c r="BZ89" s="1023"/>
      <c r="CA89" s="1023"/>
      <c r="CB89" s="1023"/>
      <c r="CC89" s="1023"/>
      <c r="CD89" s="1023"/>
      <c r="CE89" s="1023"/>
      <c r="CF89" s="1023"/>
      <c r="CG89" s="1024"/>
      <c r="CH89" s="1025"/>
      <c r="CI89" s="1026"/>
      <c r="CJ89" s="1026"/>
      <c r="CK89" s="1026"/>
      <c r="CL89" s="1027"/>
      <c r="CM89" s="1025"/>
      <c r="CN89" s="1026"/>
      <c r="CO89" s="1026"/>
      <c r="CP89" s="1026"/>
      <c r="CQ89" s="1027"/>
      <c r="CR89" s="1025"/>
      <c r="CS89" s="1026"/>
      <c r="CT89" s="1026"/>
      <c r="CU89" s="1026"/>
      <c r="CV89" s="1027"/>
      <c r="CW89" s="1025"/>
      <c r="CX89" s="1026"/>
      <c r="CY89" s="1026"/>
      <c r="CZ89" s="1026"/>
      <c r="DA89" s="1027"/>
      <c r="DB89" s="1025"/>
      <c r="DC89" s="1026"/>
      <c r="DD89" s="1026"/>
      <c r="DE89" s="1026"/>
      <c r="DF89" s="1027"/>
      <c r="DG89" s="1025"/>
      <c r="DH89" s="1026"/>
      <c r="DI89" s="1026"/>
      <c r="DJ89" s="1026"/>
      <c r="DK89" s="1027"/>
      <c r="DL89" s="1025"/>
      <c r="DM89" s="1026"/>
      <c r="DN89" s="1026"/>
      <c r="DO89" s="1026"/>
      <c r="DP89" s="1027"/>
      <c r="DQ89" s="1025"/>
      <c r="DR89" s="1026"/>
      <c r="DS89" s="1026"/>
      <c r="DT89" s="1026"/>
      <c r="DU89" s="1027"/>
      <c r="DV89" s="1010"/>
      <c r="DW89" s="1011"/>
      <c r="DX89" s="1011"/>
      <c r="DY89" s="1011"/>
      <c r="DZ89" s="1012"/>
      <c r="EA89" s="226"/>
    </row>
    <row r="90" spans="1:131" s="227" customFormat="1" ht="26.25" hidden="1" customHeight="1" x14ac:dyDescent="0.2">
      <c r="A90" s="250"/>
      <c r="B90" s="251"/>
      <c r="C90" s="251"/>
      <c r="D90" s="251"/>
      <c r="E90" s="251"/>
      <c r="F90" s="251"/>
      <c r="G90" s="251"/>
      <c r="H90" s="251"/>
      <c r="I90" s="251"/>
      <c r="J90" s="251"/>
      <c r="K90" s="251"/>
      <c r="L90" s="251"/>
      <c r="M90" s="251"/>
      <c r="N90" s="251"/>
      <c r="O90" s="251"/>
      <c r="P90" s="251"/>
      <c r="Q90" s="252"/>
      <c r="R90" s="252"/>
      <c r="S90" s="252"/>
      <c r="T90" s="252"/>
      <c r="U90" s="252"/>
      <c r="V90" s="252"/>
      <c r="W90" s="252"/>
      <c r="X90" s="252"/>
      <c r="Y90" s="252"/>
      <c r="Z90" s="252"/>
      <c r="AA90" s="252"/>
      <c r="AB90" s="252"/>
      <c r="AC90" s="252"/>
      <c r="AD90" s="252"/>
      <c r="AE90" s="252"/>
      <c r="AF90" s="252"/>
      <c r="AG90" s="252"/>
      <c r="AH90" s="252"/>
      <c r="AI90" s="252"/>
      <c r="AJ90" s="252"/>
      <c r="AK90" s="252"/>
      <c r="AL90" s="252"/>
      <c r="AM90" s="252"/>
      <c r="AN90" s="252"/>
      <c r="AO90" s="252"/>
      <c r="AP90" s="252"/>
      <c r="AQ90" s="252"/>
      <c r="AR90" s="252"/>
      <c r="AS90" s="252"/>
      <c r="AT90" s="252"/>
      <c r="AU90" s="252"/>
      <c r="AV90" s="252"/>
      <c r="AW90" s="252"/>
      <c r="AX90" s="252"/>
      <c r="AY90" s="252"/>
      <c r="AZ90" s="253"/>
      <c r="BA90" s="253"/>
      <c r="BB90" s="253"/>
      <c r="BC90" s="253"/>
      <c r="BD90" s="253"/>
      <c r="BE90" s="245"/>
      <c r="BF90" s="245"/>
      <c r="BG90" s="245"/>
      <c r="BH90" s="245"/>
      <c r="BI90" s="245"/>
      <c r="BJ90" s="245"/>
      <c r="BK90" s="245"/>
      <c r="BL90" s="245"/>
      <c r="BM90" s="245"/>
      <c r="BN90" s="245"/>
      <c r="BO90" s="245"/>
      <c r="BP90" s="245"/>
      <c r="BQ90" s="242">
        <v>84</v>
      </c>
      <c r="BR90" s="247"/>
      <c r="BS90" s="1022"/>
      <c r="BT90" s="1023"/>
      <c r="BU90" s="1023"/>
      <c r="BV90" s="1023"/>
      <c r="BW90" s="1023"/>
      <c r="BX90" s="1023"/>
      <c r="BY90" s="1023"/>
      <c r="BZ90" s="1023"/>
      <c r="CA90" s="1023"/>
      <c r="CB90" s="1023"/>
      <c r="CC90" s="1023"/>
      <c r="CD90" s="1023"/>
      <c r="CE90" s="1023"/>
      <c r="CF90" s="1023"/>
      <c r="CG90" s="1024"/>
      <c r="CH90" s="1025"/>
      <c r="CI90" s="1026"/>
      <c r="CJ90" s="1026"/>
      <c r="CK90" s="1026"/>
      <c r="CL90" s="1027"/>
      <c r="CM90" s="1025"/>
      <c r="CN90" s="1026"/>
      <c r="CO90" s="1026"/>
      <c r="CP90" s="1026"/>
      <c r="CQ90" s="1027"/>
      <c r="CR90" s="1025"/>
      <c r="CS90" s="1026"/>
      <c r="CT90" s="1026"/>
      <c r="CU90" s="1026"/>
      <c r="CV90" s="1027"/>
      <c r="CW90" s="1025"/>
      <c r="CX90" s="1026"/>
      <c r="CY90" s="1026"/>
      <c r="CZ90" s="1026"/>
      <c r="DA90" s="1027"/>
      <c r="DB90" s="1025"/>
      <c r="DC90" s="1026"/>
      <c r="DD90" s="1026"/>
      <c r="DE90" s="1026"/>
      <c r="DF90" s="1027"/>
      <c r="DG90" s="1025"/>
      <c r="DH90" s="1026"/>
      <c r="DI90" s="1026"/>
      <c r="DJ90" s="1026"/>
      <c r="DK90" s="1027"/>
      <c r="DL90" s="1025"/>
      <c r="DM90" s="1026"/>
      <c r="DN90" s="1026"/>
      <c r="DO90" s="1026"/>
      <c r="DP90" s="1027"/>
      <c r="DQ90" s="1025"/>
      <c r="DR90" s="1026"/>
      <c r="DS90" s="1026"/>
      <c r="DT90" s="1026"/>
      <c r="DU90" s="1027"/>
      <c r="DV90" s="1010"/>
      <c r="DW90" s="1011"/>
      <c r="DX90" s="1011"/>
      <c r="DY90" s="1011"/>
      <c r="DZ90" s="1012"/>
      <c r="EA90" s="226"/>
    </row>
    <row r="91" spans="1:131" s="227" customFormat="1" ht="26.25" hidden="1" customHeight="1" x14ac:dyDescent="0.2">
      <c r="A91" s="250"/>
      <c r="B91" s="251"/>
      <c r="C91" s="251"/>
      <c r="D91" s="251"/>
      <c r="E91" s="251"/>
      <c r="F91" s="251"/>
      <c r="G91" s="251"/>
      <c r="H91" s="251"/>
      <c r="I91" s="251"/>
      <c r="J91" s="251"/>
      <c r="K91" s="251"/>
      <c r="L91" s="251"/>
      <c r="M91" s="251"/>
      <c r="N91" s="251"/>
      <c r="O91" s="251"/>
      <c r="P91" s="251"/>
      <c r="Q91" s="252"/>
      <c r="R91" s="252"/>
      <c r="S91" s="252"/>
      <c r="T91" s="252"/>
      <c r="U91" s="252"/>
      <c r="V91" s="252"/>
      <c r="W91" s="252"/>
      <c r="X91" s="252"/>
      <c r="Y91" s="252"/>
      <c r="Z91" s="252"/>
      <c r="AA91" s="252"/>
      <c r="AB91" s="252"/>
      <c r="AC91" s="252"/>
      <c r="AD91" s="252"/>
      <c r="AE91" s="252"/>
      <c r="AF91" s="252"/>
      <c r="AG91" s="252"/>
      <c r="AH91" s="252"/>
      <c r="AI91" s="252"/>
      <c r="AJ91" s="252"/>
      <c r="AK91" s="252"/>
      <c r="AL91" s="252"/>
      <c r="AM91" s="252"/>
      <c r="AN91" s="252"/>
      <c r="AO91" s="252"/>
      <c r="AP91" s="252"/>
      <c r="AQ91" s="252"/>
      <c r="AR91" s="252"/>
      <c r="AS91" s="252"/>
      <c r="AT91" s="252"/>
      <c r="AU91" s="252"/>
      <c r="AV91" s="252"/>
      <c r="AW91" s="252"/>
      <c r="AX91" s="252"/>
      <c r="AY91" s="252"/>
      <c r="AZ91" s="253"/>
      <c r="BA91" s="253"/>
      <c r="BB91" s="253"/>
      <c r="BC91" s="253"/>
      <c r="BD91" s="253"/>
      <c r="BE91" s="245"/>
      <c r="BF91" s="245"/>
      <c r="BG91" s="245"/>
      <c r="BH91" s="245"/>
      <c r="BI91" s="245"/>
      <c r="BJ91" s="245"/>
      <c r="BK91" s="245"/>
      <c r="BL91" s="245"/>
      <c r="BM91" s="245"/>
      <c r="BN91" s="245"/>
      <c r="BO91" s="245"/>
      <c r="BP91" s="245"/>
      <c r="BQ91" s="242">
        <v>85</v>
      </c>
      <c r="BR91" s="247"/>
      <c r="BS91" s="1022"/>
      <c r="BT91" s="1023"/>
      <c r="BU91" s="1023"/>
      <c r="BV91" s="1023"/>
      <c r="BW91" s="1023"/>
      <c r="BX91" s="1023"/>
      <c r="BY91" s="1023"/>
      <c r="BZ91" s="1023"/>
      <c r="CA91" s="1023"/>
      <c r="CB91" s="1023"/>
      <c r="CC91" s="1023"/>
      <c r="CD91" s="1023"/>
      <c r="CE91" s="1023"/>
      <c r="CF91" s="1023"/>
      <c r="CG91" s="1024"/>
      <c r="CH91" s="1025"/>
      <c r="CI91" s="1026"/>
      <c r="CJ91" s="1026"/>
      <c r="CK91" s="1026"/>
      <c r="CL91" s="1027"/>
      <c r="CM91" s="1025"/>
      <c r="CN91" s="1026"/>
      <c r="CO91" s="1026"/>
      <c r="CP91" s="1026"/>
      <c r="CQ91" s="1027"/>
      <c r="CR91" s="1025"/>
      <c r="CS91" s="1026"/>
      <c r="CT91" s="1026"/>
      <c r="CU91" s="1026"/>
      <c r="CV91" s="1027"/>
      <c r="CW91" s="1025"/>
      <c r="CX91" s="1026"/>
      <c r="CY91" s="1026"/>
      <c r="CZ91" s="1026"/>
      <c r="DA91" s="1027"/>
      <c r="DB91" s="1025"/>
      <c r="DC91" s="1026"/>
      <c r="DD91" s="1026"/>
      <c r="DE91" s="1026"/>
      <c r="DF91" s="1027"/>
      <c r="DG91" s="1025"/>
      <c r="DH91" s="1026"/>
      <c r="DI91" s="1026"/>
      <c r="DJ91" s="1026"/>
      <c r="DK91" s="1027"/>
      <c r="DL91" s="1025"/>
      <c r="DM91" s="1026"/>
      <c r="DN91" s="1026"/>
      <c r="DO91" s="1026"/>
      <c r="DP91" s="1027"/>
      <c r="DQ91" s="1025"/>
      <c r="DR91" s="1026"/>
      <c r="DS91" s="1026"/>
      <c r="DT91" s="1026"/>
      <c r="DU91" s="1027"/>
      <c r="DV91" s="1010"/>
      <c r="DW91" s="1011"/>
      <c r="DX91" s="1011"/>
      <c r="DY91" s="1011"/>
      <c r="DZ91" s="1012"/>
      <c r="EA91" s="226"/>
    </row>
    <row r="92" spans="1:131" s="227" customFormat="1" ht="26.25" hidden="1" customHeight="1" x14ac:dyDescent="0.2">
      <c r="A92" s="250"/>
      <c r="B92" s="251"/>
      <c r="C92" s="251"/>
      <c r="D92" s="251"/>
      <c r="E92" s="251"/>
      <c r="F92" s="251"/>
      <c r="G92" s="251"/>
      <c r="H92" s="251"/>
      <c r="I92" s="251"/>
      <c r="J92" s="251"/>
      <c r="K92" s="251"/>
      <c r="L92" s="251"/>
      <c r="M92" s="251"/>
      <c r="N92" s="251"/>
      <c r="O92" s="251"/>
      <c r="P92" s="251"/>
      <c r="Q92" s="252"/>
      <c r="R92" s="252"/>
      <c r="S92" s="252"/>
      <c r="T92" s="252"/>
      <c r="U92" s="252"/>
      <c r="V92" s="252"/>
      <c r="W92" s="252"/>
      <c r="X92" s="252"/>
      <c r="Y92" s="252"/>
      <c r="Z92" s="252"/>
      <c r="AA92" s="252"/>
      <c r="AB92" s="252"/>
      <c r="AC92" s="252"/>
      <c r="AD92" s="252"/>
      <c r="AE92" s="252"/>
      <c r="AF92" s="252"/>
      <c r="AG92" s="252"/>
      <c r="AH92" s="252"/>
      <c r="AI92" s="252"/>
      <c r="AJ92" s="252"/>
      <c r="AK92" s="252"/>
      <c r="AL92" s="252"/>
      <c r="AM92" s="252"/>
      <c r="AN92" s="252"/>
      <c r="AO92" s="252"/>
      <c r="AP92" s="252"/>
      <c r="AQ92" s="252"/>
      <c r="AR92" s="252"/>
      <c r="AS92" s="252"/>
      <c r="AT92" s="252"/>
      <c r="AU92" s="252"/>
      <c r="AV92" s="252"/>
      <c r="AW92" s="252"/>
      <c r="AX92" s="252"/>
      <c r="AY92" s="252"/>
      <c r="AZ92" s="253"/>
      <c r="BA92" s="253"/>
      <c r="BB92" s="253"/>
      <c r="BC92" s="253"/>
      <c r="BD92" s="253"/>
      <c r="BE92" s="245"/>
      <c r="BF92" s="245"/>
      <c r="BG92" s="245"/>
      <c r="BH92" s="245"/>
      <c r="BI92" s="245"/>
      <c r="BJ92" s="245"/>
      <c r="BK92" s="245"/>
      <c r="BL92" s="245"/>
      <c r="BM92" s="245"/>
      <c r="BN92" s="245"/>
      <c r="BO92" s="245"/>
      <c r="BP92" s="245"/>
      <c r="BQ92" s="242">
        <v>86</v>
      </c>
      <c r="BR92" s="247"/>
      <c r="BS92" s="1022"/>
      <c r="BT92" s="1023"/>
      <c r="BU92" s="1023"/>
      <c r="BV92" s="1023"/>
      <c r="BW92" s="1023"/>
      <c r="BX92" s="1023"/>
      <c r="BY92" s="1023"/>
      <c r="BZ92" s="1023"/>
      <c r="CA92" s="1023"/>
      <c r="CB92" s="1023"/>
      <c r="CC92" s="1023"/>
      <c r="CD92" s="1023"/>
      <c r="CE92" s="1023"/>
      <c r="CF92" s="1023"/>
      <c r="CG92" s="1024"/>
      <c r="CH92" s="1025"/>
      <c r="CI92" s="1026"/>
      <c r="CJ92" s="1026"/>
      <c r="CK92" s="1026"/>
      <c r="CL92" s="1027"/>
      <c r="CM92" s="1025"/>
      <c r="CN92" s="1026"/>
      <c r="CO92" s="1026"/>
      <c r="CP92" s="1026"/>
      <c r="CQ92" s="1027"/>
      <c r="CR92" s="1025"/>
      <c r="CS92" s="1026"/>
      <c r="CT92" s="1026"/>
      <c r="CU92" s="1026"/>
      <c r="CV92" s="1027"/>
      <c r="CW92" s="1025"/>
      <c r="CX92" s="1026"/>
      <c r="CY92" s="1026"/>
      <c r="CZ92" s="1026"/>
      <c r="DA92" s="1027"/>
      <c r="DB92" s="1025"/>
      <c r="DC92" s="1026"/>
      <c r="DD92" s="1026"/>
      <c r="DE92" s="1026"/>
      <c r="DF92" s="1027"/>
      <c r="DG92" s="1025"/>
      <c r="DH92" s="1026"/>
      <c r="DI92" s="1026"/>
      <c r="DJ92" s="1026"/>
      <c r="DK92" s="1027"/>
      <c r="DL92" s="1025"/>
      <c r="DM92" s="1026"/>
      <c r="DN92" s="1026"/>
      <c r="DO92" s="1026"/>
      <c r="DP92" s="1027"/>
      <c r="DQ92" s="1025"/>
      <c r="DR92" s="1026"/>
      <c r="DS92" s="1026"/>
      <c r="DT92" s="1026"/>
      <c r="DU92" s="1027"/>
      <c r="DV92" s="1010"/>
      <c r="DW92" s="1011"/>
      <c r="DX92" s="1011"/>
      <c r="DY92" s="1011"/>
      <c r="DZ92" s="1012"/>
      <c r="EA92" s="226"/>
    </row>
    <row r="93" spans="1:131" s="227" customFormat="1" ht="26.25" hidden="1" customHeight="1" x14ac:dyDescent="0.2">
      <c r="A93" s="250"/>
      <c r="B93" s="251"/>
      <c r="C93" s="251"/>
      <c r="D93" s="251"/>
      <c r="E93" s="251"/>
      <c r="F93" s="251"/>
      <c r="G93" s="251"/>
      <c r="H93" s="251"/>
      <c r="I93" s="251"/>
      <c r="J93" s="251"/>
      <c r="K93" s="251"/>
      <c r="L93" s="251"/>
      <c r="M93" s="251"/>
      <c r="N93" s="251"/>
      <c r="O93" s="251"/>
      <c r="P93" s="251"/>
      <c r="Q93" s="252"/>
      <c r="R93" s="252"/>
      <c r="S93" s="252"/>
      <c r="T93" s="252"/>
      <c r="U93" s="252"/>
      <c r="V93" s="252"/>
      <c r="W93" s="252"/>
      <c r="X93" s="252"/>
      <c r="Y93" s="252"/>
      <c r="Z93" s="252"/>
      <c r="AA93" s="252"/>
      <c r="AB93" s="252"/>
      <c r="AC93" s="252"/>
      <c r="AD93" s="252"/>
      <c r="AE93" s="252"/>
      <c r="AF93" s="252"/>
      <c r="AG93" s="252"/>
      <c r="AH93" s="252"/>
      <c r="AI93" s="252"/>
      <c r="AJ93" s="252"/>
      <c r="AK93" s="252"/>
      <c r="AL93" s="252"/>
      <c r="AM93" s="252"/>
      <c r="AN93" s="252"/>
      <c r="AO93" s="252"/>
      <c r="AP93" s="252"/>
      <c r="AQ93" s="252"/>
      <c r="AR93" s="252"/>
      <c r="AS93" s="252"/>
      <c r="AT93" s="252"/>
      <c r="AU93" s="252"/>
      <c r="AV93" s="252"/>
      <c r="AW93" s="252"/>
      <c r="AX93" s="252"/>
      <c r="AY93" s="252"/>
      <c r="AZ93" s="253"/>
      <c r="BA93" s="253"/>
      <c r="BB93" s="253"/>
      <c r="BC93" s="253"/>
      <c r="BD93" s="253"/>
      <c r="BE93" s="245"/>
      <c r="BF93" s="245"/>
      <c r="BG93" s="245"/>
      <c r="BH93" s="245"/>
      <c r="BI93" s="245"/>
      <c r="BJ93" s="245"/>
      <c r="BK93" s="245"/>
      <c r="BL93" s="245"/>
      <c r="BM93" s="245"/>
      <c r="BN93" s="245"/>
      <c r="BO93" s="245"/>
      <c r="BP93" s="245"/>
      <c r="BQ93" s="242">
        <v>87</v>
      </c>
      <c r="BR93" s="247"/>
      <c r="BS93" s="1022"/>
      <c r="BT93" s="1023"/>
      <c r="BU93" s="1023"/>
      <c r="BV93" s="1023"/>
      <c r="BW93" s="1023"/>
      <c r="BX93" s="1023"/>
      <c r="BY93" s="1023"/>
      <c r="BZ93" s="1023"/>
      <c r="CA93" s="1023"/>
      <c r="CB93" s="1023"/>
      <c r="CC93" s="1023"/>
      <c r="CD93" s="1023"/>
      <c r="CE93" s="1023"/>
      <c r="CF93" s="1023"/>
      <c r="CG93" s="1024"/>
      <c r="CH93" s="1025"/>
      <c r="CI93" s="1026"/>
      <c r="CJ93" s="1026"/>
      <c r="CK93" s="1026"/>
      <c r="CL93" s="1027"/>
      <c r="CM93" s="1025"/>
      <c r="CN93" s="1026"/>
      <c r="CO93" s="1026"/>
      <c r="CP93" s="1026"/>
      <c r="CQ93" s="1027"/>
      <c r="CR93" s="1025"/>
      <c r="CS93" s="1026"/>
      <c r="CT93" s="1026"/>
      <c r="CU93" s="1026"/>
      <c r="CV93" s="1027"/>
      <c r="CW93" s="1025"/>
      <c r="CX93" s="1026"/>
      <c r="CY93" s="1026"/>
      <c r="CZ93" s="1026"/>
      <c r="DA93" s="1027"/>
      <c r="DB93" s="1025"/>
      <c r="DC93" s="1026"/>
      <c r="DD93" s="1026"/>
      <c r="DE93" s="1026"/>
      <c r="DF93" s="1027"/>
      <c r="DG93" s="1025"/>
      <c r="DH93" s="1026"/>
      <c r="DI93" s="1026"/>
      <c r="DJ93" s="1026"/>
      <c r="DK93" s="1027"/>
      <c r="DL93" s="1025"/>
      <c r="DM93" s="1026"/>
      <c r="DN93" s="1026"/>
      <c r="DO93" s="1026"/>
      <c r="DP93" s="1027"/>
      <c r="DQ93" s="1025"/>
      <c r="DR93" s="1026"/>
      <c r="DS93" s="1026"/>
      <c r="DT93" s="1026"/>
      <c r="DU93" s="1027"/>
      <c r="DV93" s="1010"/>
      <c r="DW93" s="1011"/>
      <c r="DX93" s="1011"/>
      <c r="DY93" s="1011"/>
      <c r="DZ93" s="1012"/>
      <c r="EA93" s="226"/>
    </row>
    <row r="94" spans="1:131" s="227" customFormat="1" ht="26.25" hidden="1" customHeight="1" x14ac:dyDescent="0.2">
      <c r="A94" s="250"/>
      <c r="B94" s="251"/>
      <c r="C94" s="251"/>
      <c r="D94" s="251"/>
      <c r="E94" s="251"/>
      <c r="F94" s="251"/>
      <c r="G94" s="251"/>
      <c r="H94" s="251"/>
      <c r="I94" s="251"/>
      <c r="J94" s="251"/>
      <c r="K94" s="251"/>
      <c r="L94" s="251"/>
      <c r="M94" s="251"/>
      <c r="N94" s="251"/>
      <c r="O94" s="251"/>
      <c r="P94" s="251"/>
      <c r="Q94" s="252"/>
      <c r="R94" s="252"/>
      <c r="S94" s="252"/>
      <c r="T94" s="252"/>
      <c r="U94" s="252"/>
      <c r="V94" s="252"/>
      <c r="W94" s="252"/>
      <c r="X94" s="252"/>
      <c r="Y94" s="252"/>
      <c r="Z94" s="252"/>
      <c r="AA94" s="252"/>
      <c r="AB94" s="252"/>
      <c r="AC94" s="252"/>
      <c r="AD94" s="252"/>
      <c r="AE94" s="252"/>
      <c r="AF94" s="252"/>
      <c r="AG94" s="252"/>
      <c r="AH94" s="252"/>
      <c r="AI94" s="252"/>
      <c r="AJ94" s="252"/>
      <c r="AK94" s="252"/>
      <c r="AL94" s="252"/>
      <c r="AM94" s="252"/>
      <c r="AN94" s="252"/>
      <c r="AO94" s="252"/>
      <c r="AP94" s="252"/>
      <c r="AQ94" s="252"/>
      <c r="AR94" s="252"/>
      <c r="AS94" s="252"/>
      <c r="AT94" s="252"/>
      <c r="AU94" s="252"/>
      <c r="AV94" s="252"/>
      <c r="AW94" s="252"/>
      <c r="AX94" s="252"/>
      <c r="AY94" s="252"/>
      <c r="AZ94" s="253"/>
      <c r="BA94" s="253"/>
      <c r="BB94" s="253"/>
      <c r="BC94" s="253"/>
      <c r="BD94" s="253"/>
      <c r="BE94" s="245"/>
      <c r="BF94" s="245"/>
      <c r="BG94" s="245"/>
      <c r="BH94" s="245"/>
      <c r="BI94" s="245"/>
      <c r="BJ94" s="245"/>
      <c r="BK94" s="245"/>
      <c r="BL94" s="245"/>
      <c r="BM94" s="245"/>
      <c r="BN94" s="245"/>
      <c r="BO94" s="245"/>
      <c r="BP94" s="245"/>
      <c r="BQ94" s="242">
        <v>88</v>
      </c>
      <c r="BR94" s="247"/>
      <c r="BS94" s="1022"/>
      <c r="BT94" s="1023"/>
      <c r="BU94" s="1023"/>
      <c r="BV94" s="1023"/>
      <c r="BW94" s="1023"/>
      <c r="BX94" s="1023"/>
      <c r="BY94" s="1023"/>
      <c r="BZ94" s="1023"/>
      <c r="CA94" s="1023"/>
      <c r="CB94" s="1023"/>
      <c r="CC94" s="1023"/>
      <c r="CD94" s="1023"/>
      <c r="CE94" s="1023"/>
      <c r="CF94" s="1023"/>
      <c r="CG94" s="1024"/>
      <c r="CH94" s="1025"/>
      <c r="CI94" s="1026"/>
      <c r="CJ94" s="1026"/>
      <c r="CK94" s="1026"/>
      <c r="CL94" s="1027"/>
      <c r="CM94" s="1025"/>
      <c r="CN94" s="1026"/>
      <c r="CO94" s="1026"/>
      <c r="CP94" s="1026"/>
      <c r="CQ94" s="1027"/>
      <c r="CR94" s="1025"/>
      <c r="CS94" s="1026"/>
      <c r="CT94" s="1026"/>
      <c r="CU94" s="1026"/>
      <c r="CV94" s="1027"/>
      <c r="CW94" s="1025"/>
      <c r="CX94" s="1026"/>
      <c r="CY94" s="1026"/>
      <c r="CZ94" s="1026"/>
      <c r="DA94" s="1027"/>
      <c r="DB94" s="1025"/>
      <c r="DC94" s="1026"/>
      <c r="DD94" s="1026"/>
      <c r="DE94" s="1026"/>
      <c r="DF94" s="1027"/>
      <c r="DG94" s="1025"/>
      <c r="DH94" s="1026"/>
      <c r="DI94" s="1026"/>
      <c r="DJ94" s="1026"/>
      <c r="DK94" s="1027"/>
      <c r="DL94" s="1025"/>
      <c r="DM94" s="1026"/>
      <c r="DN94" s="1026"/>
      <c r="DO94" s="1026"/>
      <c r="DP94" s="1027"/>
      <c r="DQ94" s="1025"/>
      <c r="DR94" s="1026"/>
      <c r="DS94" s="1026"/>
      <c r="DT94" s="1026"/>
      <c r="DU94" s="1027"/>
      <c r="DV94" s="1010"/>
      <c r="DW94" s="1011"/>
      <c r="DX94" s="1011"/>
      <c r="DY94" s="1011"/>
      <c r="DZ94" s="1012"/>
      <c r="EA94" s="226"/>
    </row>
    <row r="95" spans="1:131" s="227" customFormat="1" ht="26.25" hidden="1" customHeight="1" x14ac:dyDescent="0.2">
      <c r="A95" s="250"/>
      <c r="B95" s="251"/>
      <c r="C95" s="251"/>
      <c r="D95" s="251"/>
      <c r="E95" s="251"/>
      <c r="F95" s="251"/>
      <c r="G95" s="251"/>
      <c r="H95" s="251"/>
      <c r="I95" s="251"/>
      <c r="J95" s="251"/>
      <c r="K95" s="251"/>
      <c r="L95" s="251"/>
      <c r="M95" s="251"/>
      <c r="N95" s="251"/>
      <c r="O95" s="251"/>
      <c r="P95" s="251"/>
      <c r="Q95" s="252"/>
      <c r="R95" s="252"/>
      <c r="S95" s="252"/>
      <c r="T95" s="252"/>
      <c r="U95" s="252"/>
      <c r="V95" s="252"/>
      <c r="W95" s="252"/>
      <c r="X95" s="252"/>
      <c r="Y95" s="252"/>
      <c r="Z95" s="252"/>
      <c r="AA95" s="252"/>
      <c r="AB95" s="252"/>
      <c r="AC95" s="252"/>
      <c r="AD95" s="252"/>
      <c r="AE95" s="252"/>
      <c r="AF95" s="252"/>
      <c r="AG95" s="252"/>
      <c r="AH95" s="252"/>
      <c r="AI95" s="252"/>
      <c r="AJ95" s="252"/>
      <c r="AK95" s="252"/>
      <c r="AL95" s="252"/>
      <c r="AM95" s="252"/>
      <c r="AN95" s="252"/>
      <c r="AO95" s="252"/>
      <c r="AP95" s="252"/>
      <c r="AQ95" s="252"/>
      <c r="AR95" s="252"/>
      <c r="AS95" s="252"/>
      <c r="AT95" s="252"/>
      <c r="AU95" s="252"/>
      <c r="AV95" s="252"/>
      <c r="AW95" s="252"/>
      <c r="AX95" s="252"/>
      <c r="AY95" s="252"/>
      <c r="AZ95" s="253"/>
      <c r="BA95" s="253"/>
      <c r="BB95" s="253"/>
      <c r="BC95" s="253"/>
      <c r="BD95" s="253"/>
      <c r="BE95" s="245"/>
      <c r="BF95" s="245"/>
      <c r="BG95" s="245"/>
      <c r="BH95" s="245"/>
      <c r="BI95" s="245"/>
      <c r="BJ95" s="245"/>
      <c r="BK95" s="245"/>
      <c r="BL95" s="245"/>
      <c r="BM95" s="245"/>
      <c r="BN95" s="245"/>
      <c r="BO95" s="245"/>
      <c r="BP95" s="245"/>
      <c r="BQ95" s="242">
        <v>89</v>
      </c>
      <c r="BR95" s="247"/>
      <c r="BS95" s="1022"/>
      <c r="BT95" s="1023"/>
      <c r="BU95" s="1023"/>
      <c r="BV95" s="1023"/>
      <c r="BW95" s="1023"/>
      <c r="BX95" s="1023"/>
      <c r="BY95" s="1023"/>
      <c r="BZ95" s="1023"/>
      <c r="CA95" s="1023"/>
      <c r="CB95" s="1023"/>
      <c r="CC95" s="1023"/>
      <c r="CD95" s="1023"/>
      <c r="CE95" s="1023"/>
      <c r="CF95" s="1023"/>
      <c r="CG95" s="1024"/>
      <c r="CH95" s="1025"/>
      <c r="CI95" s="1026"/>
      <c r="CJ95" s="1026"/>
      <c r="CK95" s="1026"/>
      <c r="CL95" s="1027"/>
      <c r="CM95" s="1025"/>
      <c r="CN95" s="1026"/>
      <c r="CO95" s="1026"/>
      <c r="CP95" s="1026"/>
      <c r="CQ95" s="1027"/>
      <c r="CR95" s="1025"/>
      <c r="CS95" s="1026"/>
      <c r="CT95" s="1026"/>
      <c r="CU95" s="1026"/>
      <c r="CV95" s="1027"/>
      <c r="CW95" s="1025"/>
      <c r="CX95" s="1026"/>
      <c r="CY95" s="1026"/>
      <c r="CZ95" s="1026"/>
      <c r="DA95" s="1027"/>
      <c r="DB95" s="1025"/>
      <c r="DC95" s="1026"/>
      <c r="DD95" s="1026"/>
      <c r="DE95" s="1026"/>
      <c r="DF95" s="1027"/>
      <c r="DG95" s="1025"/>
      <c r="DH95" s="1026"/>
      <c r="DI95" s="1026"/>
      <c r="DJ95" s="1026"/>
      <c r="DK95" s="1027"/>
      <c r="DL95" s="1025"/>
      <c r="DM95" s="1026"/>
      <c r="DN95" s="1026"/>
      <c r="DO95" s="1026"/>
      <c r="DP95" s="1027"/>
      <c r="DQ95" s="1025"/>
      <c r="DR95" s="1026"/>
      <c r="DS95" s="1026"/>
      <c r="DT95" s="1026"/>
      <c r="DU95" s="1027"/>
      <c r="DV95" s="1010"/>
      <c r="DW95" s="1011"/>
      <c r="DX95" s="1011"/>
      <c r="DY95" s="1011"/>
      <c r="DZ95" s="1012"/>
      <c r="EA95" s="226"/>
    </row>
    <row r="96" spans="1:131" s="227" customFormat="1" ht="26.25" hidden="1" customHeight="1" x14ac:dyDescent="0.2">
      <c r="A96" s="250"/>
      <c r="B96" s="251"/>
      <c r="C96" s="251"/>
      <c r="D96" s="251"/>
      <c r="E96" s="251"/>
      <c r="F96" s="251"/>
      <c r="G96" s="251"/>
      <c r="H96" s="251"/>
      <c r="I96" s="251"/>
      <c r="J96" s="251"/>
      <c r="K96" s="251"/>
      <c r="L96" s="251"/>
      <c r="M96" s="251"/>
      <c r="N96" s="251"/>
      <c r="O96" s="251"/>
      <c r="P96" s="251"/>
      <c r="Q96" s="252"/>
      <c r="R96" s="252"/>
      <c r="S96" s="252"/>
      <c r="T96" s="252"/>
      <c r="U96" s="252"/>
      <c r="V96" s="252"/>
      <c r="W96" s="252"/>
      <c r="X96" s="252"/>
      <c r="Y96" s="252"/>
      <c r="Z96" s="252"/>
      <c r="AA96" s="252"/>
      <c r="AB96" s="252"/>
      <c r="AC96" s="252"/>
      <c r="AD96" s="252"/>
      <c r="AE96" s="252"/>
      <c r="AF96" s="252"/>
      <c r="AG96" s="252"/>
      <c r="AH96" s="252"/>
      <c r="AI96" s="252"/>
      <c r="AJ96" s="252"/>
      <c r="AK96" s="252"/>
      <c r="AL96" s="252"/>
      <c r="AM96" s="252"/>
      <c r="AN96" s="252"/>
      <c r="AO96" s="252"/>
      <c r="AP96" s="252"/>
      <c r="AQ96" s="252"/>
      <c r="AR96" s="252"/>
      <c r="AS96" s="252"/>
      <c r="AT96" s="252"/>
      <c r="AU96" s="252"/>
      <c r="AV96" s="252"/>
      <c r="AW96" s="252"/>
      <c r="AX96" s="252"/>
      <c r="AY96" s="252"/>
      <c r="AZ96" s="253"/>
      <c r="BA96" s="253"/>
      <c r="BB96" s="253"/>
      <c r="BC96" s="253"/>
      <c r="BD96" s="253"/>
      <c r="BE96" s="245"/>
      <c r="BF96" s="245"/>
      <c r="BG96" s="245"/>
      <c r="BH96" s="245"/>
      <c r="BI96" s="245"/>
      <c r="BJ96" s="245"/>
      <c r="BK96" s="245"/>
      <c r="BL96" s="245"/>
      <c r="BM96" s="245"/>
      <c r="BN96" s="245"/>
      <c r="BO96" s="245"/>
      <c r="BP96" s="245"/>
      <c r="BQ96" s="242">
        <v>90</v>
      </c>
      <c r="BR96" s="247"/>
      <c r="BS96" s="1022"/>
      <c r="BT96" s="1023"/>
      <c r="BU96" s="1023"/>
      <c r="BV96" s="1023"/>
      <c r="BW96" s="1023"/>
      <c r="BX96" s="1023"/>
      <c r="BY96" s="1023"/>
      <c r="BZ96" s="1023"/>
      <c r="CA96" s="1023"/>
      <c r="CB96" s="1023"/>
      <c r="CC96" s="1023"/>
      <c r="CD96" s="1023"/>
      <c r="CE96" s="1023"/>
      <c r="CF96" s="1023"/>
      <c r="CG96" s="1024"/>
      <c r="CH96" s="1025"/>
      <c r="CI96" s="1026"/>
      <c r="CJ96" s="1026"/>
      <c r="CK96" s="1026"/>
      <c r="CL96" s="1027"/>
      <c r="CM96" s="1025"/>
      <c r="CN96" s="1026"/>
      <c r="CO96" s="1026"/>
      <c r="CP96" s="1026"/>
      <c r="CQ96" s="1027"/>
      <c r="CR96" s="1025"/>
      <c r="CS96" s="1026"/>
      <c r="CT96" s="1026"/>
      <c r="CU96" s="1026"/>
      <c r="CV96" s="1027"/>
      <c r="CW96" s="1025"/>
      <c r="CX96" s="1026"/>
      <c r="CY96" s="1026"/>
      <c r="CZ96" s="1026"/>
      <c r="DA96" s="1027"/>
      <c r="DB96" s="1025"/>
      <c r="DC96" s="1026"/>
      <c r="DD96" s="1026"/>
      <c r="DE96" s="1026"/>
      <c r="DF96" s="1027"/>
      <c r="DG96" s="1025"/>
      <c r="DH96" s="1026"/>
      <c r="DI96" s="1026"/>
      <c r="DJ96" s="1026"/>
      <c r="DK96" s="1027"/>
      <c r="DL96" s="1025"/>
      <c r="DM96" s="1026"/>
      <c r="DN96" s="1026"/>
      <c r="DO96" s="1026"/>
      <c r="DP96" s="1027"/>
      <c r="DQ96" s="1025"/>
      <c r="DR96" s="1026"/>
      <c r="DS96" s="1026"/>
      <c r="DT96" s="1026"/>
      <c r="DU96" s="1027"/>
      <c r="DV96" s="1010"/>
      <c r="DW96" s="1011"/>
      <c r="DX96" s="1011"/>
      <c r="DY96" s="1011"/>
      <c r="DZ96" s="1012"/>
      <c r="EA96" s="226"/>
    </row>
    <row r="97" spans="1:131" s="227" customFormat="1" ht="26.25" hidden="1" customHeight="1" x14ac:dyDescent="0.2">
      <c r="A97" s="250"/>
      <c r="B97" s="251"/>
      <c r="C97" s="251"/>
      <c r="D97" s="251"/>
      <c r="E97" s="251"/>
      <c r="F97" s="251"/>
      <c r="G97" s="251"/>
      <c r="H97" s="251"/>
      <c r="I97" s="251"/>
      <c r="J97" s="251"/>
      <c r="K97" s="251"/>
      <c r="L97" s="251"/>
      <c r="M97" s="251"/>
      <c r="N97" s="251"/>
      <c r="O97" s="251"/>
      <c r="P97" s="251"/>
      <c r="Q97" s="252"/>
      <c r="R97" s="252"/>
      <c r="S97" s="252"/>
      <c r="T97" s="252"/>
      <c r="U97" s="252"/>
      <c r="V97" s="252"/>
      <c r="W97" s="252"/>
      <c r="X97" s="252"/>
      <c r="Y97" s="252"/>
      <c r="Z97" s="252"/>
      <c r="AA97" s="252"/>
      <c r="AB97" s="252"/>
      <c r="AC97" s="252"/>
      <c r="AD97" s="252"/>
      <c r="AE97" s="252"/>
      <c r="AF97" s="252"/>
      <c r="AG97" s="252"/>
      <c r="AH97" s="252"/>
      <c r="AI97" s="252"/>
      <c r="AJ97" s="252"/>
      <c r="AK97" s="252"/>
      <c r="AL97" s="252"/>
      <c r="AM97" s="252"/>
      <c r="AN97" s="252"/>
      <c r="AO97" s="252"/>
      <c r="AP97" s="252"/>
      <c r="AQ97" s="252"/>
      <c r="AR97" s="252"/>
      <c r="AS97" s="252"/>
      <c r="AT97" s="252"/>
      <c r="AU97" s="252"/>
      <c r="AV97" s="252"/>
      <c r="AW97" s="252"/>
      <c r="AX97" s="252"/>
      <c r="AY97" s="252"/>
      <c r="AZ97" s="253"/>
      <c r="BA97" s="253"/>
      <c r="BB97" s="253"/>
      <c r="BC97" s="253"/>
      <c r="BD97" s="253"/>
      <c r="BE97" s="245"/>
      <c r="BF97" s="245"/>
      <c r="BG97" s="245"/>
      <c r="BH97" s="245"/>
      <c r="BI97" s="245"/>
      <c r="BJ97" s="245"/>
      <c r="BK97" s="245"/>
      <c r="BL97" s="245"/>
      <c r="BM97" s="245"/>
      <c r="BN97" s="245"/>
      <c r="BO97" s="245"/>
      <c r="BP97" s="245"/>
      <c r="BQ97" s="242">
        <v>91</v>
      </c>
      <c r="BR97" s="247"/>
      <c r="BS97" s="1022"/>
      <c r="BT97" s="1023"/>
      <c r="BU97" s="1023"/>
      <c r="BV97" s="1023"/>
      <c r="BW97" s="1023"/>
      <c r="BX97" s="1023"/>
      <c r="BY97" s="1023"/>
      <c r="BZ97" s="1023"/>
      <c r="CA97" s="1023"/>
      <c r="CB97" s="1023"/>
      <c r="CC97" s="1023"/>
      <c r="CD97" s="1023"/>
      <c r="CE97" s="1023"/>
      <c r="CF97" s="1023"/>
      <c r="CG97" s="1024"/>
      <c r="CH97" s="1025"/>
      <c r="CI97" s="1026"/>
      <c r="CJ97" s="1026"/>
      <c r="CK97" s="1026"/>
      <c r="CL97" s="1027"/>
      <c r="CM97" s="1025"/>
      <c r="CN97" s="1026"/>
      <c r="CO97" s="1026"/>
      <c r="CP97" s="1026"/>
      <c r="CQ97" s="1027"/>
      <c r="CR97" s="1025"/>
      <c r="CS97" s="1026"/>
      <c r="CT97" s="1026"/>
      <c r="CU97" s="1026"/>
      <c r="CV97" s="1027"/>
      <c r="CW97" s="1025"/>
      <c r="CX97" s="1026"/>
      <c r="CY97" s="1026"/>
      <c r="CZ97" s="1026"/>
      <c r="DA97" s="1027"/>
      <c r="DB97" s="1025"/>
      <c r="DC97" s="1026"/>
      <c r="DD97" s="1026"/>
      <c r="DE97" s="1026"/>
      <c r="DF97" s="1027"/>
      <c r="DG97" s="1025"/>
      <c r="DH97" s="1026"/>
      <c r="DI97" s="1026"/>
      <c r="DJ97" s="1026"/>
      <c r="DK97" s="1027"/>
      <c r="DL97" s="1025"/>
      <c r="DM97" s="1026"/>
      <c r="DN97" s="1026"/>
      <c r="DO97" s="1026"/>
      <c r="DP97" s="1027"/>
      <c r="DQ97" s="1025"/>
      <c r="DR97" s="1026"/>
      <c r="DS97" s="1026"/>
      <c r="DT97" s="1026"/>
      <c r="DU97" s="1027"/>
      <c r="DV97" s="1010"/>
      <c r="DW97" s="1011"/>
      <c r="DX97" s="1011"/>
      <c r="DY97" s="1011"/>
      <c r="DZ97" s="1012"/>
      <c r="EA97" s="226"/>
    </row>
    <row r="98" spans="1:131" s="227" customFormat="1" ht="26.25" hidden="1" customHeight="1" x14ac:dyDescent="0.2">
      <c r="A98" s="250"/>
      <c r="B98" s="251"/>
      <c r="C98" s="251"/>
      <c r="D98" s="251"/>
      <c r="E98" s="251"/>
      <c r="F98" s="251"/>
      <c r="G98" s="251"/>
      <c r="H98" s="251"/>
      <c r="I98" s="251"/>
      <c r="J98" s="251"/>
      <c r="K98" s="251"/>
      <c r="L98" s="251"/>
      <c r="M98" s="251"/>
      <c r="N98" s="251"/>
      <c r="O98" s="251"/>
      <c r="P98" s="251"/>
      <c r="Q98" s="252"/>
      <c r="R98" s="252"/>
      <c r="S98" s="252"/>
      <c r="T98" s="252"/>
      <c r="U98" s="252"/>
      <c r="V98" s="252"/>
      <c r="W98" s="252"/>
      <c r="X98" s="252"/>
      <c r="Y98" s="252"/>
      <c r="Z98" s="252"/>
      <c r="AA98" s="252"/>
      <c r="AB98" s="252"/>
      <c r="AC98" s="252"/>
      <c r="AD98" s="252"/>
      <c r="AE98" s="252"/>
      <c r="AF98" s="252"/>
      <c r="AG98" s="252"/>
      <c r="AH98" s="252"/>
      <c r="AI98" s="252"/>
      <c r="AJ98" s="252"/>
      <c r="AK98" s="252"/>
      <c r="AL98" s="252"/>
      <c r="AM98" s="252"/>
      <c r="AN98" s="252"/>
      <c r="AO98" s="252"/>
      <c r="AP98" s="252"/>
      <c r="AQ98" s="252"/>
      <c r="AR98" s="252"/>
      <c r="AS98" s="252"/>
      <c r="AT98" s="252"/>
      <c r="AU98" s="252"/>
      <c r="AV98" s="252"/>
      <c r="AW98" s="252"/>
      <c r="AX98" s="252"/>
      <c r="AY98" s="252"/>
      <c r="AZ98" s="253"/>
      <c r="BA98" s="253"/>
      <c r="BB98" s="253"/>
      <c r="BC98" s="253"/>
      <c r="BD98" s="253"/>
      <c r="BE98" s="245"/>
      <c r="BF98" s="245"/>
      <c r="BG98" s="245"/>
      <c r="BH98" s="245"/>
      <c r="BI98" s="245"/>
      <c r="BJ98" s="245"/>
      <c r="BK98" s="245"/>
      <c r="BL98" s="245"/>
      <c r="BM98" s="245"/>
      <c r="BN98" s="245"/>
      <c r="BO98" s="245"/>
      <c r="BP98" s="245"/>
      <c r="BQ98" s="242">
        <v>92</v>
      </c>
      <c r="BR98" s="247"/>
      <c r="BS98" s="1022"/>
      <c r="BT98" s="1023"/>
      <c r="BU98" s="1023"/>
      <c r="BV98" s="1023"/>
      <c r="BW98" s="1023"/>
      <c r="BX98" s="1023"/>
      <c r="BY98" s="1023"/>
      <c r="BZ98" s="1023"/>
      <c r="CA98" s="1023"/>
      <c r="CB98" s="1023"/>
      <c r="CC98" s="1023"/>
      <c r="CD98" s="1023"/>
      <c r="CE98" s="1023"/>
      <c r="CF98" s="1023"/>
      <c r="CG98" s="1024"/>
      <c r="CH98" s="1025"/>
      <c r="CI98" s="1026"/>
      <c r="CJ98" s="1026"/>
      <c r="CK98" s="1026"/>
      <c r="CL98" s="1027"/>
      <c r="CM98" s="1025"/>
      <c r="CN98" s="1026"/>
      <c r="CO98" s="1026"/>
      <c r="CP98" s="1026"/>
      <c r="CQ98" s="1027"/>
      <c r="CR98" s="1025"/>
      <c r="CS98" s="1026"/>
      <c r="CT98" s="1026"/>
      <c r="CU98" s="1026"/>
      <c r="CV98" s="1027"/>
      <c r="CW98" s="1025"/>
      <c r="CX98" s="1026"/>
      <c r="CY98" s="1026"/>
      <c r="CZ98" s="1026"/>
      <c r="DA98" s="1027"/>
      <c r="DB98" s="1025"/>
      <c r="DC98" s="1026"/>
      <c r="DD98" s="1026"/>
      <c r="DE98" s="1026"/>
      <c r="DF98" s="1027"/>
      <c r="DG98" s="1025"/>
      <c r="DH98" s="1026"/>
      <c r="DI98" s="1026"/>
      <c r="DJ98" s="1026"/>
      <c r="DK98" s="1027"/>
      <c r="DL98" s="1025"/>
      <c r="DM98" s="1026"/>
      <c r="DN98" s="1026"/>
      <c r="DO98" s="1026"/>
      <c r="DP98" s="1027"/>
      <c r="DQ98" s="1025"/>
      <c r="DR98" s="1026"/>
      <c r="DS98" s="1026"/>
      <c r="DT98" s="1026"/>
      <c r="DU98" s="1027"/>
      <c r="DV98" s="1010"/>
      <c r="DW98" s="1011"/>
      <c r="DX98" s="1011"/>
      <c r="DY98" s="1011"/>
      <c r="DZ98" s="1012"/>
      <c r="EA98" s="226"/>
    </row>
    <row r="99" spans="1:131" s="227" customFormat="1" ht="26.25" hidden="1" customHeight="1" x14ac:dyDescent="0.2">
      <c r="A99" s="250"/>
      <c r="B99" s="251"/>
      <c r="C99" s="251"/>
      <c r="D99" s="251"/>
      <c r="E99" s="251"/>
      <c r="F99" s="251"/>
      <c r="G99" s="251"/>
      <c r="H99" s="251"/>
      <c r="I99" s="251"/>
      <c r="J99" s="251"/>
      <c r="K99" s="251"/>
      <c r="L99" s="251"/>
      <c r="M99" s="251"/>
      <c r="N99" s="251"/>
      <c r="O99" s="251"/>
      <c r="P99" s="251"/>
      <c r="Q99" s="252"/>
      <c r="R99" s="252"/>
      <c r="S99" s="252"/>
      <c r="T99" s="252"/>
      <c r="U99" s="252"/>
      <c r="V99" s="252"/>
      <c r="W99" s="252"/>
      <c r="X99" s="252"/>
      <c r="Y99" s="252"/>
      <c r="Z99" s="252"/>
      <c r="AA99" s="252"/>
      <c r="AB99" s="252"/>
      <c r="AC99" s="252"/>
      <c r="AD99" s="252"/>
      <c r="AE99" s="252"/>
      <c r="AF99" s="252"/>
      <c r="AG99" s="252"/>
      <c r="AH99" s="252"/>
      <c r="AI99" s="252"/>
      <c r="AJ99" s="252"/>
      <c r="AK99" s="252"/>
      <c r="AL99" s="252"/>
      <c r="AM99" s="252"/>
      <c r="AN99" s="252"/>
      <c r="AO99" s="252"/>
      <c r="AP99" s="252"/>
      <c r="AQ99" s="252"/>
      <c r="AR99" s="252"/>
      <c r="AS99" s="252"/>
      <c r="AT99" s="252"/>
      <c r="AU99" s="252"/>
      <c r="AV99" s="252"/>
      <c r="AW99" s="252"/>
      <c r="AX99" s="252"/>
      <c r="AY99" s="252"/>
      <c r="AZ99" s="253"/>
      <c r="BA99" s="253"/>
      <c r="BB99" s="253"/>
      <c r="BC99" s="253"/>
      <c r="BD99" s="253"/>
      <c r="BE99" s="245"/>
      <c r="BF99" s="245"/>
      <c r="BG99" s="245"/>
      <c r="BH99" s="245"/>
      <c r="BI99" s="245"/>
      <c r="BJ99" s="245"/>
      <c r="BK99" s="245"/>
      <c r="BL99" s="245"/>
      <c r="BM99" s="245"/>
      <c r="BN99" s="245"/>
      <c r="BO99" s="245"/>
      <c r="BP99" s="245"/>
      <c r="BQ99" s="242">
        <v>93</v>
      </c>
      <c r="BR99" s="247"/>
      <c r="BS99" s="1022"/>
      <c r="BT99" s="1023"/>
      <c r="BU99" s="1023"/>
      <c r="BV99" s="1023"/>
      <c r="BW99" s="1023"/>
      <c r="BX99" s="1023"/>
      <c r="BY99" s="1023"/>
      <c r="BZ99" s="1023"/>
      <c r="CA99" s="1023"/>
      <c r="CB99" s="1023"/>
      <c r="CC99" s="1023"/>
      <c r="CD99" s="1023"/>
      <c r="CE99" s="1023"/>
      <c r="CF99" s="1023"/>
      <c r="CG99" s="1024"/>
      <c r="CH99" s="1025"/>
      <c r="CI99" s="1026"/>
      <c r="CJ99" s="1026"/>
      <c r="CK99" s="1026"/>
      <c r="CL99" s="1027"/>
      <c r="CM99" s="1025"/>
      <c r="CN99" s="1026"/>
      <c r="CO99" s="1026"/>
      <c r="CP99" s="1026"/>
      <c r="CQ99" s="1027"/>
      <c r="CR99" s="1025"/>
      <c r="CS99" s="1026"/>
      <c r="CT99" s="1026"/>
      <c r="CU99" s="1026"/>
      <c r="CV99" s="1027"/>
      <c r="CW99" s="1025"/>
      <c r="CX99" s="1026"/>
      <c r="CY99" s="1026"/>
      <c r="CZ99" s="1026"/>
      <c r="DA99" s="1027"/>
      <c r="DB99" s="1025"/>
      <c r="DC99" s="1026"/>
      <c r="DD99" s="1026"/>
      <c r="DE99" s="1026"/>
      <c r="DF99" s="1027"/>
      <c r="DG99" s="1025"/>
      <c r="DH99" s="1026"/>
      <c r="DI99" s="1026"/>
      <c r="DJ99" s="1026"/>
      <c r="DK99" s="1027"/>
      <c r="DL99" s="1025"/>
      <c r="DM99" s="1026"/>
      <c r="DN99" s="1026"/>
      <c r="DO99" s="1026"/>
      <c r="DP99" s="1027"/>
      <c r="DQ99" s="1025"/>
      <c r="DR99" s="1026"/>
      <c r="DS99" s="1026"/>
      <c r="DT99" s="1026"/>
      <c r="DU99" s="1027"/>
      <c r="DV99" s="1010"/>
      <c r="DW99" s="1011"/>
      <c r="DX99" s="1011"/>
      <c r="DY99" s="1011"/>
      <c r="DZ99" s="1012"/>
      <c r="EA99" s="226"/>
    </row>
    <row r="100" spans="1:131" s="227" customFormat="1" ht="26.25" hidden="1" customHeight="1" x14ac:dyDescent="0.2">
      <c r="A100" s="250"/>
      <c r="B100" s="251"/>
      <c r="C100" s="251"/>
      <c r="D100" s="251"/>
      <c r="E100" s="251"/>
      <c r="F100" s="251"/>
      <c r="G100" s="251"/>
      <c r="H100" s="251"/>
      <c r="I100" s="251"/>
      <c r="J100" s="251"/>
      <c r="K100" s="251"/>
      <c r="L100" s="251"/>
      <c r="M100" s="251"/>
      <c r="N100" s="251"/>
      <c r="O100" s="251"/>
      <c r="P100" s="251"/>
      <c r="Q100" s="252"/>
      <c r="R100" s="252"/>
      <c r="S100" s="252"/>
      <c r="T100" s="252"/>
      <c r="U100" s="252"/>
      <c r="V100" s="252"/>
      <c r="W100" s="252"/>
      <c r="X100" s="252"/>
      <c r="Y100" s="252"/>
      <c r="Z100" s="252"/>
      <c r="AA100" s="252"/>
      <c r="AB100" s="252"/>
      <c r="AC100" s="252"/>
      <c r="AD100" s="252"/>
      <c r="AE100" s="252"/>
      <c r="AF100" s="252"/>
      <c r="AG100" s="252"/>
      <c r="AH100" s="252"/>
      <c r="AI100" s="252"/>
      <c r="AJ100" s="252"/>
      <c r="AK100" s="252"/>
      <c r="AL100" s="252"/>
      <c r="AM100" s="252"/>
      <c r="AN100" s="252"/>
      <c r="AO100" s="252"/>
      <c r="AP100" s="252"/>
      <c r="AQ100" s="252"/>
      <c r="AR100" s="252"/>
      <c r="AS100" s="252"/>
      <c r="AT100" s="252"/>
      <c r="AU100" s="252"/>
      <c r="AV100" s="252"/>
      <c r="AW100" s="252"/>
      <c r="AX100" s="252"/>
      <c r="AY100" s="252"/>
      <c r="AZ100" s="253"/>
      <c r="BA100" s="253"/>
      <c r="BB100" s="253"/>
      <c r="BC100" s="253"/>
      <c r="BD100" s="253"/>
      <c r="BE100" s="245"/>
      <c r="BF100" s="245"/>
      <c r="BG100" s="245"/>
      <c r="BH100" s="245"/>
      <c r="BI100" s="245"/>
      <c r="BJ100" s="245"/>
      <c r="BK100" s="245"/>
      <c r="BL100" s="245"/>
      <c r="BM100" s="245"/>
      <c r="BN100" s="245"/>
      <c r="BO100" s="245"/>
      <c r="BP100" s="245"/>
      <c r="BQ100" s="242">
        <v>94</v>
      </c>
      <c r="BR100" s="247"/>
      <c r="BS100" s="1022"/>
      <c r="BT100" s="1023"/>
      <c r="BU100" s="1023"/>
      <c r="BV100" s="1023"/>
      <c r="BW100" s="1023"/>
      <c r="BX100" s="1023"/>
      <c r="BY100" s="1023"/>
      <c r="BZ100" s="1023"/>
      <c r="CA100" s="1023"/>
      <c r="CB100" s="1023"/>
      <c r="CC100" s="1023"/>
      <c r="CD100" s="1023"/>
      <c r="CE100" s="1023"/>
      <c r="CF100" s="1023"/>
      <c r="CG100" s="1024"/>
      <c r="CH100" s="1025"/>
      <c r="CI100" s="1026"/>
      <c r="CJ100" s="1026"/>
      <c r="CK100" s="1026"/>
      <c r="CL100" s="1027"/>
      <c r="CM100" s="1025"/>
      <c r="CN100" s="1026"/>
      <c r="CO100" s="1026"/>
      <c r="CP100" s="1026"/>
      <c r="CQ100" s="1027"/>
      <c r="CR100" s="1025"/>
      <c r="CS100" s="1026"/>
      <c r="CT100" s="1026"/>
      <c r="CU100" s="1026"/>
      <c r="CV100" s="1027"/>
      <c r="CW100" s="1025"/>
      <c r="CX100" s="1026"/>
      <c r="CY100" s="1026"/>
      <c r="CZ100" s="1026"/>
      <c r="DA100" s="1027"/>
      <c r="DB100" s="1025"/>
      <c r="DC100" s="1026"/>
      <c r="DD100" s="1026"/>
      <c r="DE100" s="1026"/>
      <c r="DF100" s="1027"/>
      <c r="DG100" s="1025"/>
      <c r="DH100" s="1026"/>
      <c r="DI100" s="1026"/>
      <c r="DJ100" s="1026"/>
      <c r="DK100" s="1027"/>
      <c r="DL100" s="1025"/>
      <c r="DM100" s="1026"/>
      <c r="DN100" s="1026"/>
      <c r="DO100" s="1026"/>
      <c r="DP100" s="1027"/>
      <c r="DQ100" s="1025"/>
      <c r="DR100" s="1026"/>
      <c r="DS100" s="1026"/>
      <c r="DT100" s="1026"/>
      <c r="DU100" s="1027"/>
      <c r="DV100" s="1010"/>
      <c r="DW100" s="1011"/>
      <c r="DX100" s="1011"/>
      <c r="DY100" s="1011"/>
      <c r="DZ100" s="1012"/>
      <c r="EA100" s="226"/>
    </row>
    <row r="101" spans="1:131" s="227" customFormat="1" ht="26.25" hidden="1" customHeight="1" x14ac:dyDescent="0.2">
      <c r="A101" s="250"/>
      <c r="B101" s="251"/>
      <c r="C101" s="251"/>
      <c r="D101" s="251"/>
      <c r="E101" s="251"/>
      <c r="F101" s="251"/>
      <c r="G101" s="251"/>
      <c r="H101" s="251"/>
      <c r="I101" s="251"/>
      <c r="J101" s="251"/>
      <c r="K101" s="251"/>
      <c r="L101" s="251"/>
      <c r="M101" s="251"/>
      <c r="N101" s="251"/>
      <c r="O101" s="251"/>
      <c r="P101" s="251"/>
      <c r="Q101" s="252"/>
      <c r="R101" s="252"/>
      <c r="S101" s="252"/>
      <c r="T101" s="252"/>
      <c r="U101" s="252"/>
      <c r="V101" s="252"/>
      <c r="W101" s="252"/>
      <c r="X101" s="252"/>
      <c r="Y101" s="252"/>
      <c r="Z101" s="252"/>
      <c r="AA101" s="252"/>
      <c r="AB101" s="252"/>
      <c r="AC101" s="252"/>
      <c r="AD101" s="252"/>
      <c r="AE101" s="252"/>
      <c r="AF101" s="252"/>
      <c r="AG101" s="252"/>
      <c r="AH101" s="252"/>
      <c r="AI101" s="252"/>
      <c r="AJ101" s="252"/>
      <c r="AK101" s="252"/>
      <c r="AL101" s="252"/>
      <c r="AM101" s="252"/>
      <c r="AN101" s="252"/>
      <c r="AO101" s="252"/>
      <c r="AP101" s="252"/>
      <c r="AQ101" s="252"/>
      <c r="AR101" s="252"/>
      <c r="AS101" s="252"/>
      <c r="AT101" s="252"/>
      <c r="AU101" s="252"/>
      <c r="AV101" s="252"/>
      <c r="AW101" s="252"/>
      <c r="AX101" s="252"/>
      <c r="AY101" s="252"/>
      <c r="AZ101" s="253"/>
      <c r="BA101" s="253"/>
      <c r="BB101" s="253"/>
      <c r="BC101" s="253"/>
      <c r="BD101" s="253"/>
      <c r="BE101" s="245"/>
      <c r="BF101" s="245"/>
      <c r="BG101" s="245"/>
      <c r="BH101" s="245"/>
      <c r="BI101" s="245"/>
      <c r="BJ101" s="245"/>
      <c r="BK101" s="245"/>
      <c r="BL101" s="245"/>
      <c r="BM101" s="245"/>
      <c r="BN101" s="245"/>
      <c r="BO101" s="245"/>
      <c r="BP101" s="245"/>
      <c r="BQ101" s="242">
        <v>95</v>
      </c>
      <c r="BR101" s="247"/>
      <c r="BS101" s="1022"/>
      <c r="BT101" s="1023"/>
      <c r="BU101" s="1023"/>
      <c r="BV101" s="1023"/>
      <c r="BW101" s="1023"/>
      <c r="BX101" s="1023"/>
      <c r="BY101" s="1023"/>
      <c r="BZ101" s="1023"/>
      <c r="CA101" s="1023"/>
      <c r="CB101" s="1023"/>
      <c r="CC101" s="1023"/>
      <c r="CD101" s="1023"/>
      <c r="CE101" s="1023"/>
      <c r="CF101" s="1023"/>
      <c r="CG101" s="1024"/>
      <c r="CH101" s="1025"/>
      <c r="CI101" s="1026"/>
      <c r="CJ101" s="1026"/>
      <c r="CK101" s="1026"/>
      <c r="CL101" s="1027"/>
      <c r="CM101" s="1025"/>
      <c r="CN101" s="1026"/>
      <c r="CO101" s="1026"/>
      <c r="CP101" s="1026"/>
      <c r="CQ101" s="1027"/>
      <c r="CR101" s="1025"/>
      <c r="CS101" s="1026"/>
      <c r="CT101" s="1026"/>
      <c r="CU101" s="1026"/>
      <c r="CV101" s="1027"/>
      <c r="CW101" s="1025"/>
      <c r="CX101" s="1026"/>
      <c r="CY101" s="1026"/>
      <c r="CZ101" s="1026"/>
      <c r="DA101" s="1027"/>
      <c r="DB101" s="1025"/>
      <c r="DC101" s="1026"/>
      <c r="DD101" s="1026"/>
      <c r="DE101" s="1026"/>
      <c r="DF101" s="1027"/>
      <c r="DG101" s="1025"/>
      <c r="DH101" s="1026"/>
      <c r="DI101" s="1026"/>
      <c r="DJ101" s="1026"/>
      <c r="DK101" s="1027"/>
      <c r="DL101" s="1025"/>
      <c r="DM101" s="1026"/>
      <c r="DN101" s="1026"/>
      <c r="DO101" s="1026"/>
      <c r="DP101" s="1027"/>
      <c r="DQ101" s="1025"/>
      <c r="DR101" s="1026"/>
      <c r="DS101" s="1026"/>
      <c r="DT101" s="1026"/>
      <c r="DU101" s="1027"/>
      <c r="DV101" s="1010"/>
      <c r="DW101" s="1011"/>
      <c r="DX101" s="1011"/>
      <c r="DY101" s="1011"/>
      <c r="DZ101" s="1012"/>
      <c r="EA101" s="226"/>
    </row>
    <row r="102" spans="1:131" s="227" customFormat="1" ht="26.25" customHeight="1" thickBot="1" x14ac:dyDescent="0.25">
      <c r="A102" s="250"/>
      <c r="B102" s="251"/>
      <c r="C102" s="251"/>
      <c r="D102" s="251"/>
      <c r="E102" s="251"/>
      <c r="F102" s="251"/>
      <c r="G102" s="251"/>
      <c r="H102" s="251"/>
      <c r="I102" s="251"/>
      <c r="J102" s="251"/>
      <c r="K102" s="251"/>
      <c r="L102" s="251"/>
      <c r="M102" s="251"/>
      <c r="N102" s="251"/>
      <c r="O102" s="251"/>
      <c r="P102" s="251"/>
      <c r="Q102" s="252"/>
      <c r="R102" s="252"/>
      <c r="S102" s="252"/>
      <c r="T102" s="252"/>
      <c r="U102" s="252"/>
      <c r="V102" s="252"/>
      <c r="W102" s="252"/>
      <c r="X102" s="252"/>
      <c r="Y102" s="252"/>
      <c r="Z102" s="252"/>
      <c r="AA102" s="252"/>
      <c r="AB102" s="252"/>
      <c r="AC102" s="252"/>
      <c r="AD102" s="252"/>
      <c r="AE102" s="252"/>
      <c r="AF102" s="252"/>
      <c r="AG102" s="252"/>
      <c r="AH102" s="252"/>
      <c r="AI102" s="252"/>
      <c r="AJ102" s="252"/>
      <c r="AK102" s="252"/>
      <c r="AL102" s="252"/>
      <c r="AM102" s="252"/>
      <c r="AN102" s="252"/>
      <c r="AO102" s="252"/>
      <c r="AP102" s="252"/>
      <c r="AQ102" s="252"/>
      <c r="AR102" s="252"/>
      <c r="AS102" s="252"/>
      <c r="AT102" s="252"/>
      <c r="AU102" s="252"/>
      <c r="AV102" s="252"/>
      <c r="AW102" s="252"/>
      <c r="AX102" s="252"/>
      <c r="AY102" s="252"/>
      <c r="AZ102" s="253"/>
      <c r="BA102" s="253"/>
      <c r="BB102" s="253"/>
      <c r="BC102" s="253"/>
      <c r="BD102" s="253"/>
      <c r="BE102" s="245"/>
      <c r="BF102" s="245"/>
      <c r="BG102" s="245"/>
      <c r="BH102" s="245"/>
      <c r="BI102" s="245"/>
      <c r="BJ102" s="245"/>
      <c r="BK102" s="245"/>
      <c r="BL102" s="245"/>
      <c r="BM102" s="245"/>
      <c r="BN102" s="245"/>
      <c r="BO102" s="245"/>
      <c r="BP102" s="245"/>
      <c r="BQ102" s="244" t="s">
        <v>380</v>
      </c>
      <c r="BR102" s="1013" t="s">
        <v>409</v>
      </c>
      <c r="BS102" s="1014"/>
      <c r="BT102" s="1014"/>
      <c r="BU102" s="1014"/>
      <c r="BV102" s="1014"/>
      <c r="BW102" s="1014"/>
      <c r="BX102" s="1014"/>
      <c r="BY102" s="1014"/>
      <c r="BZ102" s="1014"/>
      <c r="CA102" s="1014"/>
      <c r="CB102" s="1014"/>
      <c r="CC102" s="1014"/>
      <c r="CD102" s="1014"/>
      <c r="CE102" s="1014"/>
      <c r="CF102" s="1014"/>
      <c r="CG102" s="1015"/>
      <c r="CH102" s="1016"/>
      <c r="CI102" s="1017"/>
      <c r="CJ102" s="1017"/>
      <c r="CK102" s="1017"/>
      <c r="CL102" s="1018"/>
      <c r="CM102" s="1016"/>
      <c r="CN102" s="1017"/>
      <c r="CO102" s="1017"/>
      <c r="CP102" s="1017"/>
      <c r="CQ102" s="1018"/>
      <c r="CR102" s="1019">
        <v>4</v>
      </c>
      <c r="CS102" s="1020"/>
      <c r="CT102" s="1020"/>
      <c r="CU102" s="1020"/>
      <c r="CV102" s="1021"/>
      <c r="CW102" s="1019" t="s">
        <v>564</v>
      </c>
      <c r="CX102" s="1020"/>
      <c r="CY102" s="1020"/>
      <c r="CZ102" s="1020"/>
      <c r="DA102" s="1021"/>
      <c r="DB102" s="1019" t="s">
        <v>561</v>
      </c>
      <c r="DC102" s="1020"/>
      <c r="DD102" s="1020"/>
      <c r="DE102" s="1020"/>
      <c r="DF102" s="1021"/>
      <c r="DG102" s="1019" t="s">
        <v>564</v>
      </c>
      <c r="DH102" s="1020"/>
      <c r="DI102" s="1020"/>
      <c r="DJ102" s="1020"/>
      <c r="DK102" s="1021"/>
      <c r="DL102" s="1019" t="s">
        <v>561</v>
      </c>
      <c r="DM102" s="1020"/>
      <c r="DN102" s="1020"/>
      <c r="DO102" s="1020"/>
      <c r="DP102" s="1021"/>
      <c r="DQ102" s="1019" t="s">
        <v>561</v>
      </c>
      <c r="DR102" s="1020"/>
      <c r="DS102" s="1020"/>
      <c r="DT102" s="1020"/>
      <c r="DU102" s="1021"/>
      <c r="DV102" s="1002"/>
      <c r="DW102" s="1003"/>
      <c r="DX102" s="1003"/>
      <c r="DY102" s="1003"/>
      <c r="DZ102" s="1004"/>
      <c r="EA102" s="226"/>
    </row>
    <row r="103" spans="1:131" s="227" customFormat="1" ht="26.25" customHeight="1" x14ac:dyDescent="0.2">
      <c r="A103" s="250"/>
      <c r="B103" s="251"/>
      <c r="C103" s="251"/>
      <c r="D103" s="251"/>
      <c r="E103" s="251"/>
      <c r="F103" s="251"/>
      <c r="G103" s="251"/>
      <c r="H103" s="251"/>
      <c r="I103" s="251"/>
      <c r="J103" s="251"/>
      <c r="K103" s="251"/>
      <c r="L103" s="251"/>
      <c r="M103" s="251"/>
      <c r="N103" s="251"/>
      <c r="O103" s="251"/>
      <c r="P103" s="251"/>
      <c r="Q103" s="252"/>
      <c r="R103" s="252"/>
      <c r="S103" s="252"/>
      <c r="T103" s="252"/>
      <c r="U103" s="252"/>
      <c r="V103" s="252"/>
      <c r="W103" s="252"/>
      <c r="X103" s="252"/>
      <c r="Y103" s="252"/>
      <c r="Z103" s="252"/>
      <c r="AA103" s="252"/>
      <c r="AB103" s="252"/>
      <c r="AC103" s="252"/>
      <c r="AD103" s="252"/>
      <c r="AE103" s="252"/>
      <c r="AF103" s="252"/>
      <c r="AG103" s="252"/>
      <c r="AH103" s="252"/>
      <c r="AI103" s="252"/>
      <c r="AJ103" s="252"/>
      <c r="AK103" s="252"/>
      <c r="AL103" s="252"/>
      <c r="AM103" s="252"/>
      <c r="AN103" s="252"/>
      <c r="AO103" s="252"/>
      <c r="AP103" s="252"/>
      <c r="AQ103" s="252"/>
      <c r="AR103" s="252"/>
      <c r="AS103" s="252"/>
      <c r="AT103" s="252"/>
      <c r="AU103" s="252"/>
      <c r="AV103" s="252"/>
      <c r="AW103" s="252"/>
      <c r="AX103" s="252"/>
      <c r="AY103" s="252"/>
      <c r="AZ103" s="253"/>
      <c r="BA103" s="253"/>
      <c r="BB103" s="253"/>
      <c r="BC103" s="253"/>
      <c r="BD103" s="253"/>
      <c r="BE103" s="245"/>
      <c r="BF103" s="245"/>
      <c r="BG103" s="245"/>
      <c r="BH103" s="245"/>
      <c r="BI103" s="245"/>
      <c r="BJ103" s="245"/>
      <c r="BK103" s="245"/>
      <c r="BL103" s="245"/>
      <c r="BM103" s="245"/>
      <c r="BN103" s="245"/>
      <c r="BO103" s="245"/>
      <c r="BP103" s="245"/>
      <c r="BQ103" s="1005" t="s">
        <v>410</v>
      </c>
      <c r="BR103" s="1005"/>
      <c r="BS103" s="1005"/>
      <c r="BT103" s="1005"/>
      <c r="BU103" s="1005"/>
      <c r="BV103" s="1005"/>
      <c r="BW103" s="1005"/>
      <c r="BX103" s="1005"/>
      <c r="BY103" s="1005"/>
      <c r="BZ103" s="1005"/>
      <c r="CA103" s="1005"/>
      <c r="CB103" s="1005"/>
      <c r="CC103" s="1005"/>
      <c r="CD103" s="1005"/>
      <c r="CE103" s="1005"/>
      <c r="CF103" s="1005"/>
      <c r="CG103" s="1005"/>
      <c r="CH103" s="1005"/>
      <c r="CI103" s="1005"/>
      <c r="CJ103" s="1005"/>
      <c r="CK103" s="1005"/>
      <c r="CL103" s="1005"/>
      <c r="CM103" s="1005"/>
      <c r="CN103" s="1005"/>
      <c r="CO103" s="1005"/>
      <c r="CP103" s="1005"/>
      <c r="CQ103" s="1005"/>
      <c r="CR103" s="1005"/>
      <c r="CS103" s="1005"/>
      <c r="CT103" s="1005"/>
      <c r="CU103" s="1005"/>
      <c r="CV103" s="1005"/>
      <c r="CW103" s="1005"/>
      <c r="CX103" s="1005"/>
      <c r="CY103" s="1005"/>
      <c r="CZ103" s="1005"/>
      <c r="DA103" s="1005"/>
      <c r="DB103" s="1005"/>
      <c r="DC103" s="1005"/>
      <c r="DD103" s="1005"/>
      <c r="DE103" s="1005"/>
      <c r="DF103" s="1005"/>
      <c r="DG103" s="1005"/>
      <c r="DH103" s="1005"/>
      <c r="DI103" s="1005"/>
      <c r="DJ103" s="1005"/>
      <c r="DK103" s="1005"/>
      <c r="DL103" s="1005"/>
      <c r="DM103" s="1005"/>
      <c r="DN103" s="1005"/>
      <c r="DO103" s="1005"/>
      <c r="DP103" s="1005"/>
      <c r="DQ103" s="1005"/>
      <c r="DR103" s="1005"/>
      <c r="DS103" s="1005"/>
      <c r="DT103" s="1005"/>
      <c r="DU103" s="1005"/>
      <c r="DV103" s="1005"/>
      <c r="DW103" s="1005"/>
      <c r="DX103" s="1005"/>
      <c r="DY103" s="1005"/>
      <c r="DZ103" s="1005"/>
      <c r="EA103" s="226"/>
    </row>
    <row r="104" spans="1:131" s="227" customFormat="1" ht="26.25" customHeight="1" x14ac:dyDescent="0.2">
      <c r="A104" s="250"/>
      <c r="B104" s="251"/>
      <c r="C104" s="251"/>
      <c r="D104" s="251"/>
      <c r="E104" s="251"/>
      <c r="F104" s="251"/>
      <c r="G104" s="251"/>
      <c r="H104" s="251"/>
      <c r="I104" s="251"/>
      <c r="J104" s="251"/>
      <c r="K104" s="251"/>
      <c r="L104" s="251"/>
      <c r="M104" s="251"/>
      <c r="N104" s="251"/>
      <c r="O104" s="251"/>
      <c r="P104" s="251"/>
      <c r="Q104" s="252"/>
      <c r="R104" s="252"/>
      <c r="S104" s="252"/>
      <c r="T104" s="252"/>
      <c r="U104" s="252"/>
      <c r="V104" s="252"/>
      <c r="W104" s="252"/>
      <c r="X104" s="252"/>
      <c r="Y104" s="252"/>
      <c r="Z104" s="252"/>
      <c r="AA104" s="252"/>
      <c r="AB104" s="252"/>
      <c r="AC104" s="252"/>
      <c r="AD104" s="252"/>
      <c r="AE104" s="252"/>
      <c r="AF104" s="252"/>
      <c r="AG104" s="252"/>
      <c r="AH104" s="252"/>
      <c r="AI104" s="252"/>
      <c r="AJ104" s="252"/>
      <c r="AK104" s="252"/>
      <c r="AL104" s="252"/>
      <c r="AM104" s="252"/>
      <c r="AN104" s="252"/>
      <c r="AO104" s="252"/>
      <c r="AP104" s="252"/>
      <c r="AQ104" s="252"/>
      <c r="AR104" s="252"/>
      <c r="AS104" s="252"/>
      <c r="AT104" s="252"/>
      <c r="AU104" s="252"/>
      <c r="AV104" s="252"/>
      <c r="AW104" s="252"/>
      <c r="AX104" s="252"/>
      <c r="AY104" s="252"/>
      <c r="AZ104" s="253"/>
      <c r="BA104" s="253"/>
      <c r="BB104" s="253"/>
      <c r="BC104" s="253"/>
      <c r="BD104" s="253"/>
      <c r="BE104" s="245"/>
      <c r="BF104" s="245"/>
      <c r="BG104" s="245"/>
      <c r="BH104" s="245"/>
      <c r="BI104" s="245"/>
      <c r="BJ104" s="245"/>
      <c r="BK104" s="245"/>
      <c r="BL104" s="245"/>
      <c r="BM104" s="245"/>
      <c r="BN104" s="245"/>
      <c r="BO104" s="245"/>
      <c r="BP104" s="245"/>
      <c r="BQ104" s="1006" t="s">
        <v>411</v>
      </c>
      <c r="BR104" s="1006"/>
      <c r="BS104" s="1006"/>
      <c r="BT104" s="1006"/>
      <c r="BU104" s="1006"/>
      <c r="BV104" s="1006"/>
      <c r="BW104" s="1006"/>
      <c r="BX104" s="1006"/>
      <c r="BY104" s="1006"/>
      <c r="BZ104" s="1006"/>
      <c r="CA104" s="1006"/>
      <c r="CB104" s="1006"/>
      <c r="CC104" s="1006"/>
      <c r="CD104" s="1006"/>
      <c r="CE104" s="1006"/>
      <c r="CF104" s="1006"/>
      <c r="CG104" s="1006"/>
      <c r="CH104" s="1006"/>
      <c r="CI104" s="1006"/>
      <c r="CJ104" s="1006"/>
      <c r="CK104" s="1006"/>
      <c r="CL104" s="1006"/>
      <c r="CM104" s="1006"/>
      <c r="CN104" s="1006"/>
      <c r="CO104" s="1006"/>
      <c r="CP104" s="1006"/>
      <c r="CQ104" s="1006"/>
      <c r="CR104" s="1006"/>
      <c r="CS104" s="1006"/>
      <c r="CT104" s="1006"/>
      <c r="CU104" s="1006"/>
      <c r="CV104" s="1006"/>
      <c r="CW104" s="1006"/>
      <c r="CX104" s="1006"/>
      <c r="CY104" s="1006"/>
      <c r="CZ104" s="1006"/>
      <c r="DA104" s="1006"/>
      <c r="DB104" s="1006"/>
      <c r="DC104" s="1006"/>
      <c r="DD104" s="1006"/>
      <c r="DE104" s="1006"/>
      <c r="DF104" s="1006"/>
      <c r="DG104" s="1006"/>
      <c r="DH104" s="1006"/>
      <c r="DI104" s="1006"/>
      <c r="DJ104" s="1006"/>
      <c r="DK104" s="1006"/>
      <c r="DL104" s="1006"/>
      <c r="DM104" s="1006"/>
      <c r="DN104" s="1006"/>
      <c r="DO104" s="1006"/>
      <c r="DP104" s="1006"/>
      <c r="DQ104" s="1006"/>
      <c r="DR104" s="1006"/>
      <c r="DS104" s="1006"/>
      <c r="DT104" s="1006"/>
      <c r="DU104" s="1006"/>
      <c r="DV104" s="1006"/>
      <c r="DW104" s="1006"/>
      <c r="DX104" s="1006"/>
      <c r="DY104" s="1006"/>
      <c r="DZ104" s="1006"/>
      <c r="EA104" s="226"/>
    </row>
    <row r="105" spans="1:131" s="227" customFormat="1" ht="11.25" customHeight="1" x14ac:dyDescent="0.2">
      <c r="A105" s="245"/>
      <c r="B105" s="245"/>
      <c r="C105" s="245"/>
      <c r="D105" s="245"/>
      <c r="E105" s="245"/>
      <c r="F105" s="245"/>
      <c r="G105" s="245"/>
      <c r="H105" s="245"/>
      <c r="I105" s="245"/>
      <c r="J105" s="245"/>
      <c r="K105" s="245"/>
      <c r="L105" s="245"/>
      <c r="M105" s="245"/>
      <c r="N105" s="245"/>
      <c r="O105" s="245"/>
      <c r="P105" s="245"/>
      <c r="Q105" s="245"/>
      <c r="R105" s="245"/>
      <c r="S105" s="245"/>
      <c r="T105" s="245"/>
      <c r="U105" s="245"/>
      <c r="V105" s="245"/>
      <c r="W105" s="245"/>
      <c r="X105" s="245"/>
      <c r="Y105" s="245"/>
      <c r="Z105" s="245"/>
      <c r="AA105" s="245"/>
      <c r="AB105" s="245"/>
      <c r="AC105" s="245"/>
      <c r="AD105" s="245"/>
      <c r="AE105" s="245"/>
      <c r="AF105" s="245"/>
      <c r="AG105" s="245"/>
      <c r="AH105" s="245"/>
      <c r="AI105" s="245"/>
      <c r="AJ105" s="245"/>
      <c r="AK105" s="245"/>
      <c r="AL105" s="245"/>
      <c r="AM105" s="245"/>
      <c r="AN105" s="245"/>
      <c r="AO105" s="245"/>
      <c r="AP105" s="245"/>
      <c r="AQ105" s="245"/>
      <c r="AR105" s="245"/>
      <c r="AS105" s="245"/>
      <c r="AT105" s="245"/>
      <c r="AU105" s="245"/>
      <c r="AV105" s="245"/>
      <c r="AW105" s="245"/>
      <c r="AX105" s="245"/>
      <c r="AY105" s="245"/>
      <c r="AZ105" s="245"/>
      <c r="BA105" s="245"/>
      <c r="BB105" s="245"/>
      <c r="BC105" s="245"/>
      <c r="BD105" s="245"/>
      <c r="BE105" s="245"/>
      <c r="BF105" s="245"/>
      <c r="BG105" s="245"/>
      <c r="BH105" s="245"/>
      <c r="BI105" s="245"/>
      <c r="BJ105" s="245"/>
      <c r="BK105" s="245"/>
      <c r="BL105" s="245"/>
      <c r="BM105" s="245"/>
      <c r="BN105" s="245"/>
      <c r="BO105" s="245"/>
      <c r="BP105" s="245"/>
      <c r="BQ105" s="248"/>
      <c r="BR105" s="248"/>
      <c r="BS105" s="248"/>
      <c r="BT105" s="248"/>
      <c r="BU105" s="248"/>
      <c r="BV105" s="248"/>
      <c r="BW105" s="248"/>
      <c r="BX105" s="248"/>
      <c r="BY105" s="248"/>
      <c r="BZ105" s="248"/>
      <c r="CA105" s="248"/>
      <c r="CB105" s="248"/>
      <c r="CC105" s="248"/>
      <c r="CD105" s="248"/>
      <c r="CE105" s="248"/>
      <c r="CF105" s="248"/>
      <c r="CG105" s="248"/>
      <c r="CH105" s="248"/>
      <c r="CI105" s="248"/>
      <c r="CJ105" s="248"/>
      <c r="CK105" s="248"/>
      <c r="CL105" s="248"/>
      <c r="CM105" s="248"/>
      <c r="CN105" s="248"/>
      <c r="CO105" s="248"/>
      <c r="CP105" s="248"/>
      <c r="CQ105" s="248"/>
      <c r="CR105" s="248"/>
      <c r="CS105" s="248"/>
      <c r="CT105" s="248"/>
      <c r="CU105" s="248"/>
      <c r="CV105" s="248"/>
      <c r="CW105" s="248"/>
      <c r="CX105" s="248"/>
      <c r="CY105" s="248"/>
      <c r="CZ105" s="248"/>
      <c r="DA105" s="248"/>
      <c r="DB105" s="248"/>
      <c r="DC105" s="248"/>
      <c r="DD105" s="248"/>
      <c r="DE105" s="248"/>
      <c r="DF105" s="248"/>
      <c r="DG105" s="248"/>
      <c r="DH105" s="248"/>
      <c r="DI105" s="248"/>
      <c r="DJ105" s="248"/>
      <c r="DK105" s="248"/>
      <c r="DL105" s="248"/>
      <c r="DM105" s="248"/>
      <c r="DN105" s="248"/>
      <c r="DO105" s="248"/>
      <c r="DP105" s="248"/>
      <c r="DQ105" s="248"/>
      <c r="DR105" s="248"/>
      <c r="DS105" s="248"/>
      <c r="DT105" s="248"/>
      <c r="DU105" s="248"/>
      <c r="DV105" s="248"/>
      <c r="DW105" s="248"/>
      <c r="DX105" s="248"/>
      <c r="DY105" s="248"/>
      <c r="DZ105" s="248"/>
      <c r="EA105" s="226"/>
    </row>
    <row r="106" spans="1:131" s="227" customFormat="1" ht="11.25" customHeight="1" x14ac:dyDescent="0.2">
      <c r="A106" s="254"/>
      <c r="B106" s="254"/>
      <c r="C106" s="254"/>
      <c r="D106" s="254"/>
      <c r="E106" s="254"/>
      <c r="F106" s="254"/>
      <c r="G106" s="254"/>
      <c r="H106" s="254"/>
      <c r="I106" s="254"/>
      <c r="J106" s="254"/>
      <c r="K106" s="254"/>
      <c r="L106" s="254"/>
      <c r="M106" s="254"/>
      <c r="N106" s="254"/>
      <c r="O106" s="254"/>
      <c r="P106" s="254"/>
      <c r="Q106" s="254"/>
      <c r="R106" s="254"/>
      <c r="S106" s="254"/>
      <c r="T106" s="254"/>
      <c r="U106" s="254"/>
      <c r="V106" s="254"/>
      <c r="W106" s="254"/>
      <c r="X106" s="254"/>
      <c r="Y106" s="254"/>
      <c r="Z106" s="254"/>
      <c r="AA106" s="254"/>
      <c r="AB106" s="254"/>
      <c r="AC106" s="254"/>
      <c r="AD106" s="254"/>
      <c r="AE106" s="254"/>
      <c r="AF106" s="254"/>
      <c r="AG106" s="254"/>
      <c r="AH106" s="254"/>
      <c r="AI106" s="254"/>
      <c r="AJ106" s="254"/>
      <c r="AK106" s="254"/>
      <c r="AL106" s="254"/>
      <c r="AM106" s="254"/>
      <c r="AN106" s="254"/>
      <c r="AO106" s="254"/>
      <c r="AP106" s="254"/>
      <c r="AQ106" s="254"/>
      <c r="AR106" s="254"/>
      <c r="AS106" s="254"/>
      <c r="AT106" s="254"/>
      <c r="AU106" s="254"/>
      <c r="AV106" s="254"/>
      <c r="AW106" s="254"/>
      <c r="AX106" s="254"/>
      <c r="AY106" s="254"/>
      <c r="AZ106" s="254"/>
      <c r="BA106" s="254"/>
      <c r="BB106" s="254"/>
      <c r="BC106" s="254"/>
      <c r="BD106" s="254"/>
      <c r="BE106" s="254"/>
      <c r="BF106" s="254"/>
      <c r="BG106" s="254"/>
      <c r="BH106" s="254"/>
      <c r="BI106" s="254"/>
      <c r="BJ106" s="254"/>
      <c r="BK106" s="254"/>
      <c r="BL106" s="254"/>
      <c r="BM106" s="254"/>
      <c r="BN106" s="254"/>
      <c r="BO106" s="254"/>
      <c r="BP106" s="254"/>
      <c r="BQ106" s="248"/>
      <c r="BR106" s="248"/>
      <c r="BS106" s="248"/>
      <c r="BT106" s="248"/>
      <c r="BU106" s="248"/>
      <c r="BV106" s="248"/>
      <c r="BW106" s="248"/>
      <c r="BX106" s="248"/>
      <c r="BY106" s="248"/>
      <c r="BZ106" s="248"/>
      <c r="CA106" s="248"/>
      <c r="CB106" s="248"/>
      <c r="CC106" s="248"/>
      <c r="CD106" s="248"/>
      <c r="CE106" s="248"/>
      <c r="CF106" s="248"/>
      <c r="CG106" s="248"/>
      <c r="CH106" s="248"/>
      <c r="CI106" s="248"/>
      <c r="CJ106" s="248"/>
      <c r="CK106" s="248"/>
      <c r="CL106" s="248"/>
      <c r="CM106" s="248"/>
      <c r="CN106" s="248"/>
      <c r="CO106" s="248"/>
      <c r="CP106" s="248"/>
      <c r="CQ106" s="248"/>
      <c r="CR106" s="248"/>
      <c r="CS106" s="248"/>
      <c r="CT106" s="248"/>
      <c r="CU106" s="248"/>
      <c r="CV106" s="248"/>
      <c r="CW106" s="248"/>
      <c r="CX106" s="248"/>
      <c r="CY106" s="248"/>
      <c r="CZ106" s="248"/>
      <c r="DA106" s="248"/>
      <c r="DB106" s="248"/>
      <c r="DC106" s="248"/>
      <c r="DD106" s="248"/>
      <c r="DE106" s="248"/>
      <c r="DF106" s="248"/>
      <c r="DG106" s="248"/>
      <c r="DH106" s="248"/>
      <c r="DI106" s="248"/>
      <c r="DJ106" s="248"/>
      <c r="DK106" s="248"/>
      <c r="DL106" s="248"/>
      <c r="DM106" s="248"/>
      <c r="DN106" s="248"/>
      <c r="DO106" s="248"/>
      <c r="DP106" s="248"/>
      <c r="DQ106" s="248"/>
      <c r="DR106" s="248"/>
      <c r="DS106" s="248"/>
      <c r="DT106" s="248"/>
      <c r="DU106" s="248"/>
      <c r="DV106" s="248"/>
      <c r="DW106" s="248"/>
      <c r="DX106" s="248"/>
      <c r="DY106" s="248"/>
      <c r="DZ106" s="248"/>
      <c r="EA106" s="226"/>
    </row>
    <row r="107" spans="1:131" s="226" customFormat="1" ht="26.25" customHeight="1" thickBot="1" x14ac:dyDescent="0.25">
      <c r="A107" s="255" t="s">
        <v>412</v>
      </c>
      <c r="B107" s="256"/>
      <c r="C107" s="256"/>
      <c r="D107" s="256"/>
      <c r="E107" s="256"/>
      <c r="F107" s="256"/>
      <c r="G107" s="256"/>
      <c r="H107" s="256"/>
      <c r="I107" s="256"/>
      <c r="J107" s="256"/>
      <c r="K107" s="256"/>
      <c r="L107" s="256"/>
      <c r="M107" s="256"/>
      <c r="N107" s="256"/>
      <c r="O107" s="256"/>
      <c r="P107" s="256"/>
      <c r="Q107" s="256"/>
      <c r="R107" s="256"/>
      <c r="S107" s="256"/>
      <c r="T107" s="256"/>
      <c r="U107" s="256"/>
      <c r="V107" s="256"/>
      <c r="W107" s="256"/>
      <c r="X107" s="256"/>
      <c r="Y107" s="256"/>
      <c r="Z107" s="256"/>
      <c r="AA107" s="256"/>
      <c r="AB107" s="256"/>
      <c r="AC107" s="256"/>
      <c r="AD107" s="256"/>
      <c r="AE107" s="256"/>
      <c r="AF107" s="256"/>
      <c r="AG107" s="256"/>
      <c r="AH107" s="256"/>
      <c r="AI107" s="256"/>
      <c r="AJ107" s="256"/>
      <c r="AK107" s="256"/>
      <c r="AL107" s="256"/>
      <c r="AM107" s="256"/>
      <c r="AN107" s="256"/>
      <c r="AO107" s="256"/>
      <c r="AP107" s="256"/>
      <c r="AQ107" s="256"/>
      <c r="AR107" s="256"/>
      <c r="AS107" s="256"/>
      <c r="AT107" s="256"/>
      <c r="AU107" s="255" t="s">
        <v>413</v>
      </c>
      <c r="AV107" s="256"/>
      <c r="AW107" s="256"/>
      <c r="AX107" s="256"/>
      <c r="AY107" s="256"/>
      <c r="AZ107" s="256"/>
      <c r="BA107" s="256"/>
      <c r="BB107" s="256"/>
      <c r="BC107" s="256"/>
      <c r="BD107" s="256"/>
      <c r="BE107" s="256"/>
      <c r="BF107" s="256"/>
      <c r="BG107" s="256"/>
      <c r="BH107" s="256"/>
      <c r="BI107" s="256"/>
      <c r="BJ107" s="256"/>
      <c r="BK107" s="256"/>
      <c r="BL107" s="256"/>
      <c r="BM107" s="256"/>
      <c r="BN107" s="256"/>
      <c r="BO107" s="256"/>
      <c r="BP107" s="256"/>
      <c r="BQ107" s="256"/>
      <c r="BR107" s="256"/>
      <c r="BS107" s="256"/>
      <c r="BT107" s="256"/>
      <c r="BU107" s="256"/>
      <c r="BV107" s="256"/>
      <c r="BW107" s="256"/>
      <c r="BX107" s="256"/>
      <c r="BY107" s="256"/>
      <c r="BZ107" s="256"/>
      <c r="CA107" s="256"/>
      <c r="CB107" s="256"/>
      <c r="CC107" s="256"/>
      <c r="CD107" s="256"/>
      <c r="CE107" s="256"/>
      <c r="CF107" s="256"/>
      <c r="CG107" s="256"/>
      <c r="CH107" s="256"/>
      <c r="CI107" s="256"/>
      <c r="CJ107" s="256"/>
      <c r="CK107" s="256"/>
      <c r="CL107" s="256"/>
      <c r="CM107" s="256"/>
      <c r="CN107" s="256"/>
      <c r="CO107" s="256"/>
      <c r="CP107" s="256"/>
      <c r="CQ107" s="256"/>
      <c r="CR107" s="256"/>
      <c r="CS107" s="256"/>
      <c r="CT107" s="256"/>
      <c r="CU107" s="256"/>
      <c r="CV107" s="256"/>
      <c r="CW107" s="256"/>
      <c r="CX107" s="256"/>
      <c r="CY107" s="256"/>
      <c r="CZ107" s="256"/>
      <c r="DA107" s="256"/>
      <c r="DB107" s="256"/>
      <c r="DC107" s="256"/>
      <c r="DD107" s="256"/>
      <c r="DE107" s="256"/>
      <c r="DF107" s="256"/>
      <c r="DG107" s="256"/>
      <c r="DH107" s="256"/>
      <c r="DI107" s="256"/>
      <c r="DJ107" s="256"/>
      <c r="DK107" s="256"/>
      <c r="DL107" s="256"/>
      <c r="DM107" s="256"/>
      <c r="DN107" s="256"/>
      <c r="DO107" s="256"/>
      <c r="DP107" s="256"/>
      <c r="DQ107" s="256"/>
      <c r="DR107" s="256"/>
      <c r="DS107" s="256"/>
      <c r="DT107" s="256"/>
      <c r="DU107" s="256"/>
      <c r="DV107" s="256"/>
      <c r="DW107" s="256"/>
      <c r="DX107" s="256"/>
      <c r="DY107" s="256"/>
      <c r="DZ107" s="256"/>
    </row>
    <row r="108" spans="1:131" s="226" customFormat="1" ht="26.25" customHeight="1" x14ac:dyDescent="0.2">
      <c r="A108" s="1007" t="s">
        <v>414</v>
      </c>
      <c r="B108" s="1008"/>
      <c r="C108" s="1008"/>
      <c r="D108" s="1008"/>
      <c r="E108" s="1008"/>
      <c r="F108" s="1008"/>
      <c r="G108" s="1008"/>
      <c r="H108" s="1008"/>
      <c r="I108" s="1008"/>
      <c r="J108" s="1008"/>
      <c r="K108" s="1008"/>
      <c r="L108" s="1008"/>
      <c r="M108" s="1008"/>
      <c r="N108" s="1008"/>
      <c r="O108" s="1008"/>
      <c r="P108" s="1008"/>
      <c r="Q108" s="1008"/>
      <c r="R108" s="1008"/>
      <c r="S108" s="1008"/>
      <c r="T108" s="1008"/>
      <c r="U108" s="1008"/>
      <c r="V108" s="1008"/>
      <c r="W108" s="1008"/>
      <c r="X108" s="1008"/>
      <c r="Y108" s="1008"/>
      <c r="Z108" s="1008"/>
      <c r="AA108" s="1008"/>
      <c r="AB108" s="1008"/>
      <c r="AC108" s="1008"/>
      <c r="AD108" s="1008"/>
      <c r="AE108" s="1008"/>
      <c r="AF108" s="1008"/>
      <c r="AG108" s="1008"/>
      <c r="AH108" s="1008"/>
      <c r="AI108" s="1008"/>
      <c r="AJ108" s="1008"/>
      <c r="AK108" s="1008"/>
      <c r="AL108" s="1008"/>
      <c r="AM108" s="1008"/>
      <c r="AN108" s="1008"/>
      <c r="AO108" s="1008"/>
      <c r="AP108" s="1008"/>
      <c r="AQ108" s="1008"/>
      <c r="AR108" s="1008"/>
      <c r="AS108" s="1008"/>
      <c r="AT108" s="1009"/>
      <c r="AU108" s="1007" t="s">
        <v>415</v>
      </c>
      <c r="AV108" s="1008"/>
      <c r="AW108" s="1008"/>
      <c r="AX108" s="1008"/>
      <c r="AY108" s="1008"/>
      <c r="AZ108" s="1008"/>
      <c r="BA108" s="1008"/>
      <c r="BB108" s="1008"/>
      <c r="BC108" s="1008"/>
      <c r="BD108" s="1008"/>
      <c r="BE108" s="1008"/>
      <c r="BF108" s="1008"/>
      <c r="BG108" s="1008"/>
      <c r="BH108" s="1008"/>
      <c r="BI108" s="1008"/>
      <c r="BJ108" s="1008"/>
      <c r="BK108" s="1008"/>
      <c r="BL108" s="1008"/>
      <c r="BM108" s="1008"/>
      <c r="BN108" s="1008"/>
      <c r="BO108" s="1008"/>
      <c r="BP108" s="1008"/>
      <c r="BQ108" s="1008"/>
      <c r="BR108" s="1008"/>
      <c r="BS108" s="1008"/>
      <c r="BT108" s="1008"/>
      <c r="BU108" s="1008"/>
      <c r="BV108" s="1008"/>
      <c r="BW108" s="1008"/>
      <c r="BX108" s="1008"/>
      <c r="BY108" s="1008"/>
      <c r="BZ108" s="1008"/>
      <c r="CA108" s="1008"/>
      <c r="CB108" s="1008"/>
      <c r="CC108" s="1008"/>
      <c r="CD108" s="1008"/>
      <c r="CE108" s="1008"/>
      <c r="CF108" s="1008"/>
      <c r="CG108" s="1008"/>
      <c r="CH108" s="1008"/>
      <c r="CI108" s="1008"/>
      <c r="CJ108" s="1008"/>
      <c r="CK108" s="1008"/>
      <c r="CL108" s="1008"/>
      <c r="CM108" s="1008"/>
      <c r="CN108" s="1008"/>
      <c r="CO108" s="1008"/>
      <c r="CP108" s="1008"/>
      <c r="CQ108" s="1008"/>
      <c r="CR108" s="1008"/>
      <c r="CS108" s="1008"/>
      <c r="CT108" s="1008"/>
      <c r="CU108" s="1008"/>
      <c r="CV108" s="1008"/>
      <c r="CW108" s="1008"/>
      <c r="CX108" s="1008"/>
      <c r="CY108" s="1008"/>
      <c r="CZ108" s="1008"/>
      <c r="DA108" s="1008"/>
      <c r="DB108" s="1008"/>
      <c r="DC108" s="1008"/>
      <c r="DD108" s="1008"/>
      <c r="DE108" s="1008"/>
      <c r="DF108" s="1008"/>
      <c r="DG108" s="1008"/>
      <c r="DH108" s="1008"/>
      <c r="DI108" s="1008"/>
      <c r="DJ108" s="1008"/>
      <c r="DK108" s="1008"/>
      <c r="DL108" s="1008"/>
      <c r="DM108" s="1008"/>
      <c r="DN108" s="1008"/>
      <c r="DO108" s="1008"/>
      <c r="DP108" s="1008"/>
      <c r="DQ108" s="1008"/>
      <c r="DR108" s="1008"/>
      <c r="DS108" s="1008"/>
      <c r="DT108" s="1008"/>
      <c r="DU108" s="1008"/>
      <c r="DV108" s="1008"/>
      <c r="DW108" s="1008"/>
      <c r="DX108" s="1008"/>
      <c r="DY108" s="1008"/>
      <c r="DZ108" s="1009"/>
    </row>
    <row r="109" spans="1:131" s="226" customFormat="1" ht="26.25" customHeight="1" x14ac:dyDescent="0.2">
      <c r="A109" s="962" t="s">
        <v>416</v>
      </c>
      <c r="B109" s="963"/>
      <c r="C109" s="963"/>
      <c r="D109" s="963"/>
      <c r="E109" s="963"/>
      <c r="F109" s="963"/>
      <c r="G109" s="963"/>
      <c r="H109" s="963"/>
      <c r="I109" s="963"/>
      <c r="J109" s="963"/>
      <c r="K109" s="963"/>
      <c r="L109" s="963"/>
      <c r="M109" s="963"/>
      <c r="N109" s="963"/>
      <c r="O109" s="963"/>
      <c r="P109" s="963"/>
      <c r="Q109" s="963"/>
      <c r="R109" s="963"/>
      <c r="S109" s="963"/>
      <c r="T109" s="963"/>
      <c r="U109" s="963"/>
      <c r="V109" s="963"/>
      <c r="W109" s="963"/>
      <c r="X109" s="963"/>
      <c r="Y109" s="963"/>
      <c r="Z109" s="964"/>
      <c r="AA109" s="965" t="s">
        <v>417</v>
      </c>
      <c r="AB109" s="963"/>
      <c r="AC109" s="963"/>
      <c r="AD109" s="963"/>
      <c r="AE109" s="964"/>
      <c r="AF109" s="965" t="s">
        <v>299</v>
      </c>
      <c r="AG109" s="963"/>
      <c r="AH109" s="963"/>
      <c r="AI109" s="963"/>
      <c r="AJ109" s="964"/>
      <c r="AK109" s="965" t="s">
        <v>298</v>
      </c>
      <c r="AL109" s="963"/>
      <c r="AM109" s="963"/>
      <c r="AN109" s="963"/>
      <c r="AO109" s="964"/>
      <c r="AP109" s="965" t="s">
        <v>418</v>
      </c>
      <c r="AQ109" s="963"/>
      <c r="AR109" s="963"/>
      <c r="AS109" s="963"/>
      <c r="AT109" s="994"/>
      <c r="AU109" s="962" t="s">
        <v>416</v>
      </c>
      <c r="AV109" s="963"/>
      <c r="AW109" s="963"/>
      <c r="AX109" s="963"/>
      <c r="AY109" s="963"/>
      <c r="AZ109" s="963"/>
      <c r="BA109" s="963"/>
      <c r="BB109" s="963"/>
      <c r="BC109" s="963"/>
      <c r="BD109" s="963"/>
      <c r="BE109" s="963"/>
      <c r="BF109" s="963"/>
      <c r="BG109" s="963"/>
      <c r="BH109" s="963"/>
      <c r="BI109" s="963"/>
      <c r="BJ109" s="963"/>
      <c r="BK109" s="963"/>
      <c r="BL109" s="963"/>
      <c r="BM109" s="963"/>
      <c r="BN109" s="963"/>
      <c r="BO109" s="963"/>
      <c r="BP109" s="964"/>
      <c r="BQ109" s="965" t="s">
        <v>417</v>
      </c>
      <c r="BR109" s="963"/>
      <c r="BS109" s="963"/>
      <c r="BT109" s="963"/>
      <c r="BU109" s="964"/>
      <c r="BV109" s="965" t="s">
        <v>299</v>
      </c>
      <c r="BW109" s="963"/>
      <c r="BX109" s="963"/>
      <c r="BY109" s="963"/>
      <c r="BZ109" s="964"/>
      <c r="CA109" s="965" t="s">
        <v>298</v>
      </c>
      <c r="CB109" s="963"/>
      <c r="CC109" s="963"/>
      <c r="CD109" s="963"/>
      <c r="CE109" s="964"/>
      <c r="CF109" s="1001" t="s">
        <v>418</v>
      </c>
      <c r="CG109" s="1001"/>
      <c r="CH109" s="1001"/>
      <c r="CI109" s="1001"/>
      <c r="CJ109" s="1001"/>
      <c r="CK109" s="965" t="s">
        <v>419</v>
      </c>
      <c r="CL109" s="963"/>
      <c r="CM109" s="963"/>
      <c r="CN109" s="963"/>
      <c r="CO109" s="963"/>
      <c r="CP109" s="963"/>
      <c r="CQ109" s="963"/>
      <c r="CR109" s="963"/>
      <c r="CS109" s="963"/>
      <c r="CT109" s="963"/>
      <c r="CU109" s="963"/>
      <c r="CV109" s="963"/>
      <c r="CW109" s="963"/>
      <c r="CX109" s="963"/>
      <c r="CY109" s="963"/>
      <c r="CZ109" s="963"/>
      <c r="DA109" s="963"/>
      <c r="DB109" s="963"/>
      <c r="DC109" s="963"/>
      <c r="DD109" s="963"/>
      <c r="DE109" s="963"/>
      <c r="DF109" s="964"/>
      <c r="DG109" s="965" t="s">
        <v>417</v>
      </c>
      <c r="DH109" s="963"/>
      <c r="DI109" s="963"/>
      <c r="DJ109" s="963"/>
      <c r="DK109" s="964"/>
      <c r="DL109" s="965" t="s">
        <v>299</v>
      </c>
      <c r="DM109" s="963"/>
      <c r="DN109" s="963"/>
      <c r="DO109" s="963"/>
      <c r="DP109" s="964"/>
      <c r="DQ109" s="965" t="s">
        <v>298</v>
      </c>
      <c r="DR109" s="963"/>
      <c r="DS109" s="963"/>
      <c r="DT109" s="963"/>
      <c r="DU109" s="964"/>
      <c r="DV109" s="965" t="s">
        <v>418</v>
      </c>
      <c r="DW109" s="963"/>
      <c r="DX109" s="963"/>
      <c r="DY109" s="963"/>
      <c r="DZ109" s="994"/>
    </row>
    <row r="110" spans="1:131" s="226" customFormat="1" ht="26.25" customHeight="1" x14ac:dyDescent="0.2">
      <c r="A110" s="865" t="s">
        <v>420</v>
      </c>
      <c r="B110" s="866"/>
      <c r="C110" s="866"/>
      <c r="D110" s="866"/>
      <c r="E110" s="866"/>
      <c r="F110" s="866"/>
      <c r="G110" s="866"/>
      <c r="H110" s="866"/>
      <c r="I110" s="866"/>
      <c r="J110" s="866"/>
      <c r="K110" s="866"/>
      <c r="L110" s="866"/>
      <c r="M110" s="866"/>
      <c r="N110" s="866"/>
      <c r="O110" s="866"/>
      <c r="P110" s="866"/>
      <c r="Q110" s="866"/>
      <c r="R110" s="866"/>
      <c r="S110" s="866"/>
      <c r="T110" s="866"/>
      <c r="U110" s="866"/>
      <c r="V110" s="866"/>
      <c r="W110" s="866"/>
      <c r="X110" s="866"/>
      <c r="Y110" s="866"/>
      <c r="Z110" s="867"/>
      <c r="AA110" s="955">
        <v>412952</v>
      </c>
      <c r="AB110" s="956"/>
      <c r="AC110" s="956"/>
      <c r="AD110" s="956"/>
      <c r="AE110" s="957"/>
      <c r="AF110" s="958">
        <v>407662</v>
      </c>
      <c r="AG110" s="956"/>
      <c r="AH110" s="956"/>
      <c r="AI110" s="956"/>
      <c r="AJ110" s="957"/>
      <c r="AK110" s="958">
        <v>391192</v>
      </c>
      <c r="AL110" s="956"/>
      <c r="AM110" s="956"/>
      <c r="AN110" s="956"/>
      <c r="AO110" s="957"/>
      <c r="AP110" s="959">
        <v>20.6</v>
      </c>
      <c r="AQ110" s="960"/>
      <c r="AR110" s="960"/>
      <c r="AS110" s="960"/>
      <c r="AT110" s="961"/>
      <c r="AU110" s="995" t="s">
        <v>67</v>
      </c>
      <c r="AV110" s="996"/>
      <c r="AW110" s="996"/>
      <c r="AX110" s="996"/>
      <c r="AY110" s="996"/>
      <c r="AZ110" s="921" t="s">
        <v>421</v>
      </c>
      <c r="BA110" s="866"/>
      <c r="BB110" s="866"/>
      <c r="BC110" s="866"/>
      <c r="BD110" s="866"/>
      <c r="BE110" s="866"/>
      <c r="BF110" s="866"/>
      <c r="BG110" s="866"/>
      <c r="BH110" s="866"/>
      <c r="BI110" s="866"/>
      <c r="BJ110" s="866"/>
      <c r="BK110" s="866"/>
      <c r="BL110" s="866"/>
      <c r="BM110" s="866"/>
      <c r="BN110" s="866"/>
      <c r="BO110" s="866"/>
      <c r="BP110" s="867"/>
      <c r="BQ110" s="922">
        <v>3240208</v>
      </c>
      <c r="BR110" s="903"/>
      <c r="BS110" s="903"/>
      <c r="BT110" s="903"/>
      <c r="BU110" s="903"/>
      <c r="BV110" s="903">
        <v>3367321</v>
      </c>
      <c r="BW110" s="903"/>
      <c r="BX110" s="903"/>
      <c r="BY110" s="903"/>
      <c r="BZ110" s="903"/>
      <c r="CA110" s="903">
        <v>3355166</v>
      </c>
      <c r="CB110" s="903"/>
      <c r="CC110" s="903"/>
      <c r="CD110" s="903"/>
      <c r="CE110" s="903"/>
      <c r="CF110" s="927">
        <v>176.8</v>
      </c>
      <c r="CG110" s="928"/>
      <c r="CH110" s="928"/>
      <c r="CI110" s="928"/>
      <c r="CJ110" s="928"/>
      <c r="CK110" s="991" t="s">
        <v>422</v>
      </c>
      <c r="CL110" s="877"/>
      <c r="CM110" s="952" t="s">
        <v>423</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22" t="s">
        <v>124</v>
      </c>
      <c r="DH110" s="903"/>
      <c r="DI110" s="903"/>
      <c r="DJ110" s="903"/>
      <c r="DK110" s="903"/>
      <c r="DL110" s="903" t="s">
        <v>124</v>
      </c>
      <c r="DM110" s="903"/>
      <c r="DN110" s="903"/>
      <c r="DO110" s="903"/>
      <c r="DP110" s="903"/>
      <c r="DQ110" s="903" t="s">
        <v>124</v>
      </c>
      <c r="DR110" s="903"/>
      <c r="DS110" s="903"/>
      <c r="DT110" s="903"/>
      <c r="DU110" s="903"/>
      <c r="DV110" s="904" t="s">
        <v>382</v>
      </c>
      <c r="DW110" s="904"/>
      <c r="DX110" s="904"/>
      <c r="DY110" s="904"/>
      <c r="DZ110" s="905"/>
    </row>
    <row r="111" spans="1:131" s="226" customFormat="1" ht="26.25" customHeight="1" x14ac:dyDescent="0.2">
      <c r="A111" s="832" t="s">
        <v>424</v>
      </c>
      <c r="B111" s="833"/>
      <c r="C111" s="833"/>
      <c r="D111" s="833"/>
      <c r="E111" s="833"/>
      <c r="F111" s="833"/>
      <c r="G111" s="833"/>
      <c r="H111" s="833"/>
      <c r="I111" s="833"/>
      <c r="J111" s="833"/>
      <c r="K111" s="833"/>
      <c r="L111" s="833"/>
      <c r="M111" s="833"/>
      <c r="N111" s="833"/>
      <c r="O111" s="833"/>
      <c r="P111" s="833"/>
      <c r="Q111" s="833"/>
      <c r="R111" s="833"/>
      <c r="S111" s="833"/>
      <c r="T111" s="833"/>
      <c r="U111" s="833"/>
      <c r="V111" s="833"/>
      <c r="W111" s="833"/>
      <c r="X111" s="833"/>
      <c r="Y111" s="833"/>
      <c r="Z111" s="990"/>
      <c r="AA111" s="983" t="s">
        <v>124</v>
      </c>
      <c r="AB111" s="984"/>
      <c r="AC111" s="984"/>
      <c r="AD111" s="984"/>
      <c r="AE111" s="985"/>
      <c r="AF111" s="986" t="s">
        <v>425</v>
      </c>
      <c r="AG111" s="984"/>
      <c r="AH111" s="984"/>
      <c r="AI111" s="984"/>
      <c r="AJ111" s="985"/>
      <c r="AK111" s="986" t="s">
        <v>426</v>
      </c>
      <c r="AL111" s="984"/>
      <c r="AM111" s="984"/>
      <c r="AN111" s="984"/>
      <c r="AO111" s="985"/>
      <c r="AP111" s="987" t="s">
        <v>427</v>
      </c>
      <c r="AQ111" s="988"/>
      <c r="AR111" s="988"/>
      <c r="AS111" s="988"/>
      <c r="AT111" s="989"/>
      <c r="AU111" s="997"/>
      <c r="AV111" s="998"/>
      <c r="AW111" s="998"/>
      <c r="AX111" s="998"/>
      <c r="AY111" s="998"/>
      <c r="AZ111" s="873" t="s">
        <v>428</v>
      </c>
      <c r="BA111" s="808"/>
      <c r="BB111" s="808"/>
      <c r="BC111" s="808"/>
      <c r="BD111" s="808"/>
      <c r="BE111" s="808"/>
      <c r="BF111" s="808"/>
      <c r="BG111" s="808"/>
      <c r="BH111" s="808"/>
      <c r="BI111" s="808"/>
      <c r="BJ111" s="808"/>
      <c r="BK111" s="808"/>
      <c r="BL111" s="808"/>
      <c r="BM111" s="808"/>
      <c r="BN111" s="808"/>
      <c r="BO111" s="808"/>
      <c r="BP111" s="809"/>
      <c r="BQ111" s="874">
        <v>58120</v>
      </c>
      <c r="BR111" s="875"/>
      <c r="BS111" s="875"/>
      <c r="BT111" s="875"/>
      <c r="BU111" s="875"/>
      <c r="BV111" s="875">
        <v>1000</v>
      </c>
      <c r="BW111" s="875"/>
      <c r="BX111" s="875"/>
      <c r="BY111" s="875"/>
      <c r="BZ111" s="875"/>
      <c r="CA111" s="875">
        <v>10829</v>
      </c>
      <c r="CB111" s="875"/>
      <c r="CC111" s="875"/>
      <c r="CD111" s="875"/>
      <c r="CE111" s="875"/>
      <c r="CF111" s="936">
        <v>0.6</v>
      </c>
      <c r="CG111" s="937"/>
      <c r="CH111" s="937"/>
      <c r="CI111" s="937"/>
      <c r="CJ111" s="937"/>
      <c r="CK111" s="992"/>
      <c r="CL111" s="879"/>
      <c r="CM111" s="882" t="s">
        <v>429</v>
      </c>
      <c r="CN111" s="883"/>
      <c r="CO111" s="883"/>
      <c r="CP111" s="883"/>
      <c r="CQ111" s="883"/>
      <c r="CR111" s="883"/>
      <c r="CS111" s="883"/>
      <c r="CT111" s="883"/>
      <c r="CU111" s="883"/>
      <c r="CV111" s="883"/>
      <c r="CW111" s="883"/>
      <c r="CX111" s="883"/>
      <c r="CY111" s="883"/>
      <c r="CZ111" s="883"/>
      <c r="DA111" s="883"/>
      <c r="DB111" s="883"/>
      <c r="DC111" s="883"/>
      <c r="DD111" s="883"/>
      <c r="DE111" s="883"/>
      <c r="DF111" s="884"/>
      <c r="DG111" s="874" t="s">
        <v>427</v>
      </c>
      <c r="DH111" s="875"/>
      <c r="DI111" s="875"/>
      <c r="DJ111" s="875"/>
      <c r="DK111" s="875"/>
      <c r="DL111" s="875" t="s">
        <v>124</v>
      </c>
      <c r="DM111" s="875"/>
      <c r="DN111" s="875"/>
      <c r="DO111" s="875"/>
      <c r="DP111" s="875"/>
      <c r="DQ111" s="875" t="s">
        <v>430</v>
      </c>
      <c r="DR111" s="875"/>
      <c r="DS111" s="875"/>
      <c r="DT111" s="875"/>
      <c r="DU111" s="875"/>
      <c r="DV111" s="852" t="s">
        <v>427</v>
      </c>
      <c r="DW111" s="852"/>
      <c r="DX111" s="852"/>
      <c r="DY111" s="852"/>
      <c r="DZ111" s="853"/>
    </row>
    <row r="112" spans="1:131" s="226" customFormat="1" ht="26.25" customHeight="1" x14ac:dyDescent="0.2">
      <c r="A112" s="977" t="s">
        <v>431</v>
      </c>
      <c r="B112" s="978"/>
      <c r="C112" s="808" t="s">
        <v>432</v>
      </c>
      <c r="D112" s="808"/>
      <c r="E112" s="808"/>
      <c r="F112" s="808"/>
      <c r="G112" s="808"/>
      <c r="H112" s="808"/>
      <c r="I112" s="808"/>
      <c r="J112" s="808"/>
      <c r="K112" s="808"/>
      <c r="L112" s="808"/>
      <c r="M112" s="808"/>
      <c r="N112" s="808"/>
      <c r="O112" s="808"/>
      <c r="P112" s="808"/>
      <c r="Q112" s="808"/>
      <c r="R112" s="808"/>
      <c r="S112" s="808"/>
      <c r="T112" s="808"/>
      <c r="U112" s="808"/>
      <c r="V112" s="808"/>
      <c r="W112" s="808"/>
      <c r="X112" s="808"/>
      <c r="Y112" s="808"/>
      <c r="Z112" s="809"/>
      <c r="AA112" s="837" t="s">
        <v>124</v>
      </c>
      <c r="AB112" s="838"/>
      <c r="AC112" s="838"/>
      <c r="AD112" s="838"/>
      <c r="AE112" s="839"/>
      <c r="AF112" s="840" t="s">
        <v>426</v>
      </c>
      <c r="AG112" s="838"/>
      <c r="AH112" s="838"/>
      <c r="AI112" s="838"/>
      <c r="AJ112" s="839"/>
      <c r="AK112" s="840" t="s">
        <v>124</v>
      </c>
      <c r="AL112" s="838"/>
      <c r="AM112" s="838"/>
      <c r="AN112" s="838"/>
      <c r="AO112" s="839"/>
      <c r="AP112" s="885" t="s">
        <v>124</v>
      </c>
      <c r="AQ112" s="886"/>
      <c r="AR112" s="886"/>
      <c r="AS112" s="886"/>
      <c r="AT112" s="887"/>
      <c r="AU112" s="997"/>
      <c r="AV112" s="998"/>
      <c r="AW112" s="998"/>
      <c r="AX112" s="998"/>
      <c r="AY112" s="998"/>
      <c r="AZ112" s="873" t="s">
        <v>433</v>
      </c>
      <c r="BA112" s="808"/>
      <c r="BB112" s="808"/>
      <c r="BC112" s="808"/>
      <c r="BD112" s="808"/>
      <c r="BE112" s="808"/>
      <c r="BF112" s="808"/>
      <c r="BG112" s="808"/>
      <c r="BH112" s="808"/>
      <c r="BI112" s="808"/>
      <c r="BJ112" s="808"/>
      <c r="BK112" s="808"/>
      <c r="BL112" s="808"/>
      <c r="BM112" s="808"/>
      <c r="BN112" s="808"/>
      <c r="BO112" s="808"/>
      <c r="BP112" s="809"/>
      <c r="BQ112" s="874">
        <v>1162287</v>
      </c>
      <c r="BR112" s="875"/>
      <c r="BS112" s="875"/>
      <c r="BT112" s="875"/>
      <c r="BU112" s="875"/>
      <c r="BV112" s="875">
        <v>1190196</v>
      </c>
      <c r="BW112" s="875"/>
      <c r="BX112" s="875"/>
      <c r="BY112" s="875"/>
      <c r="BZ112" s="875"/>
      <c r="CA112" s="875">
        <v>1084744</v>
      </c>
      <c r="CB112" s="875"/>
      <c r="CC112" s="875"/>
      <c r="CD112" s="875"/>
      <c r="CE112" s="875"/>
      <c r="CF112" s="936">
        <v>57.2</v>
      </c>
      <c r="CG112" s="937"/>
      <c r="CH112" s="937"/>
      <c r="CI112" s="937"/>
      <c r="CJ112" s="937"/>
      <c r="CK112" s="992"/>
      <c r="CL112" s="879"/>
      <c r="CM112" s="882" t="s">
        <v>434</v>
      </c>
      <c r="CN112" s="883"/>
      <c r="CO112" s="883"/>
      <c r="CP112" s="883"/>
      <c r="CQ112" s="883"/>
      <c r="CR112" s="883"/>
      <c r="CS112" s="883"/>
      <c r="CT112" s="883"/>
      <c r="CU112" s="883"/>
      <c r="CV112" s="883"/>
      <c r="CW112" s="883"/>
      <c r="CX112" s="883"/>
      <c r="CY112" s="883"/>
      <c r="CZ112" s="883"/>
      <c r="DA112" s="883"/>
      <c r="DB112" s="883"/>
      <c r="DC112" s="883"/>
      <c r="DD112" s="883"/>
      <c r="DE112" s="883"/>
      <c r="DF112" s="884"/>
      <c r="DG112" s="874" t="s">
        <v>427</v>
      </c>
      <c r="DH112" s="875"/>
      <c r="DI112" s="875"/>
      <c r="DJ112" s="875"/>
      <c r="DK112" s="875"/>
      <c r="DL112" s="875" t="s">
        <v>427</v>
      </c>
      <c r="DM112" s="875"/>
      <c r="DN112" s="875"/>
      <c r="DO112" s="875"/>
      <c r="DP112" s="875"/>
      <c r="DQ112" s="875" t="s">
        <v>427</v>
      </c>
      <c r="DR112" s="875"/>
      <c r="DS112" s="875"/>
      <c r="DT112" s="875"/>
      <c r="DU112" s="875"/>
      <c r="DV112" s="852" t="s">
        <v>124</v>
      </c>
      <c r="DW112" s="852"/>
      <c r="DX112" s="852"/>
      <c r="DY112" s="852"/>
      <c r="DZ112" s="853"/>
    </row>
    <row r="113" spans="1:130" s="226" customFormat="1" ht="26.25" customHeight="1" x14ac:dyDescent="0.2">
      <c r="A113" s="979"/>
      <c r="B113" s="980"/>
      <c r="C113" s="808" t="s">
        <v>435</v>
      </c>
      <c r="D113" s="808"/>
      <c r="E113" s="808"/>
      <c r="F113" s="808"/>
      <c r="G113" s="808"/>
      <c r="H113" s="808"/>
      <c r="I113" s="808"/>
      <c r="J113" s="808"/>
      <c r="K113" s="808"/>
      <c r="L113" s="808"/>
      <c r="M113" s="808"/>
      <c r="N113" s="808"/>
      <c r="O113" s="808"/>
      <c r="P113" s="808"/>
      <c r="Q113" s="808"/>
      <c r="R113" s="808"/>
      <c r="S113" s="808"/>
      <c r="T113" s="808"/>
      <c r="U113" s="808"/>
      <c r="V113" s="808"/>
      <c r="W113" s="808"/>
      <c r="X113" s="808"/>
      <c r="Y113" s="808"/>
      <c r="Z113" s="809"/>
      <c r="AA113" s="983">
        <v>124848</v>
      </c>
      <c r="AB113" s="984"/>
      <c r="AC113" s="984"/>
      <c r="AD113" s="984"/>
      <c r="AE113" s="985"/>
      <c r="AF113" s="986">
        <v>121259</v>
      </c>
      <c r="AG113" s="984"/>
      <c r="AH113" s="984"/>
      <c r="AI113" s="984"/>
      <c r="AJ113" s="985"/>
      <c r="AK113" s="986">
        <v>112646</v>
      </c>
      <c r="AL113" s="984"/>
      <c r="AM113" s="984"/>
      <c r="AN113" s="984"/>
      <c r="AO113" s="985"/>
      <c r="AP113" s="987">
        <v>5.9</v>
      </c>
      <c r="AQ113" s="988"/>
      <c r="AR113" s="988"/>
      <c r="AS113" s="988"/>
      <c r="AT113" s="989"/>
      <c r="AU113" s="997"/>
      <c r="AV113" s="998"/>
      <c r="AW113" s="998"/>
      <c r="AX113" s="998"/>
      <c r="AY113" s="998"/>
      <c r="AZ113" s="873" t="s">
        <v>436</v>
      </c>
      <c r="BA113" s="808"/>
      <c r="BB113" s="808"/>
      <c r="BC113" s="808"/>
      <c r="BD113" s="808"/>
      <c r="BE113" s="808"/>
      <c r="BF113" s="808"/>
      <c r="BG113" s="808"/>
      <c r="BH113" s="808"/>
      <c r="BI113" s="808"/>
      <c r="BJ113" s="808"/>
      <c r="BK113" s="808"/>
      <c r="BL113" s="808"/>
      <c r="BM113" s="808"/>
      <c r="BN113" s="808"/>
      <c r="BO113" s="808"/>
      <c r="BP113" s="809"/>
      <c r="BQ113" s="874">
        <v>15810</v>
      </c>
      <c r="BR113" s="875"/>
      <c r="BS113" s="875"/>
      <c r="BT113" s="875"/>
      <c r="BU113" s="875"/>
      <c r="BV113" s="875">
        <v>9948</v>
      </c>
      <c r="BW113" s="875"/>
      <c r="BX113" s="875"/>
      <c r="BY113" s="875"/>
      <c r="BZ113" s="875"/>
      <c r="CA113" s="875">
        <v>6828</v>
      </c>
      <c r="CB113" s="875"/>
      <c r="CC113" s="875"/>
      <c r="CD113" s="875"/>
      <c r="CE113" s="875"/>
      <c r="CF113" s="936">
        <v>0.4</v>
      </c>
      <c r="CG113" s="937"/>
      <c r="CH113" s="937"/>
      <c r="CI113" s="937"/>
      <c r="CJ113" s="937"/>
      <c r="CK113" s="992"/>
      <c r="CL113" s="879"/>
      <c r="CM113" s="882" t="s">
        <v>437</v>
      </c>
      <c r="CN113" s="883"/>
      <c r="CO113" s="883"/>
      <c r="CP113" s="883"/>
      <c r="CQ113" s="883"/>
      <c r="CR113" s="883"/>
      <c r="CS113" s="883"/>
      <c r="CT113" s="883"/>
      <c r="CU113" s="883"/>
      <c r="CV113" s="883"/>
      <c r="CW113" s="883"/>
      <c r="CX113" s="883"/>
      <c r="CY113" s="883"/>
      <c r="CZ113" s="883"/>
      <c r="DA113" s="883"/>
      <c r="DB113" s="883"/>
      <c r="DC113" s="883"/>
      <c r="DD113" s="883"/>
      <c r="DE113" s="883"/>
      <c r="DF113" s="884"/>
      <c r="DG113" s="837" t="s">
        <v>438</v>
      </c>
      <c r="DH113" s="838"/>
      <c r="DI113" s="838"/>
      <c r="DJ113" s="838"/>
      <c r="DK113" s="839"/>
      <c r="DL113" s="840" t="s">
        <v>124</v>
      </c>
      <c r="DM113" s="838"/>
      <c r="DN113" s="838"/>
      <c r="DO113" s="838"/>
      <c r="DP113" s="839"/>
      <c r="DQ113" s="840" t="s">
        <v>426</v>
      </c>
      <c r="DR113" s="838"/>
      <c r="DS113" s="838"/>
      <c r="DT113" s="838"/>
      <c r="DU113" s="839"/>
      <c r="DV113" s="885" t="s">
        <v>124</v>
      </c>
      <c r="DW113" s="886"/>
      <c r="DX113" s="886"/>
      <c r="DY113" s="886"/>
      <c r="DZ113" s="887"/>
    </row>
    <row r="114" spans="1:130" s="226" customFormat="1" ht="26.25" customHeight="1" x14ac:dyDescent="0.2">
      <c r="A114" s="979"/>
      <c r="B114" s="980"/>
      <c r="C114" s="808" t="s">
        <v>439</v>
      </c>
      <c r="D114" s="808"/>
      <c r="E114" s="808"/>
      <c r="F114" s="808"/>
      <c r="G114" s="808"/>
      <c r="H114" s="808"/>
      <c r="I114" s="808"/>
      <c r="J114" s="808"/>
      <c r="K114" s="808"/>
      <c r="L114" s="808"/>
      <c r="M114" s="808"/>
      <c r="N114" s="808"/>
      <c r="O114" s="808"/>
      <c r="P114" s="808"/>
      <c r="Q114" s="808"/>
      <c r="R114" s="808"/>
      <c r="S114" s="808"/>
      <c r="T114" s="808"/>
      <c r="U114" s="808"/>
      <c r="V114" s="808"/>
      <c r="W114" s="808"/>
      <c r="X114" s="808"/>
      <c r="Y114" s="808"/>
      <c r="Z114" s="809"/>
      <c r="AA114" s="837">
        <v>8429</v>
      </c>
      <c r="AB114" s="838"/>
      <c r="AC114" s="838"/>
      <c r="AD114" s="838"/>
      <c r="AE114" s="839"/>
      <c r="AF114" s="840">
        <v>6693</v>
      </c>
      <c r="AG114" s="838"/>
      <c r="AH114" s="838"/>
      <c r="AI114" s="838"/>
      <c r="AJ114" s="839"/>
      <c r="AK114" s="840">
        <v>8876</v>
      </c>
      <c r="AL114" s="838"/>
      <c r="AM114" s="838"/>
      <c r="AN114" s="838"/>
      <c r="AO114" s="839"/>
      <c r="AP114" s="885">
        <v>0.5</v>
      </c>
      <c r="AQ114" s="886"/>
      <c r="AR114" s="886"/>
      <c r="AS114" s="886"/>
      <c r="AT114" s="887"/>
      <c r="AU114" s="997"/>
      <c r="AV114" s="998"/>
      <c r="AW114" s="998"/>
      <c r="AX114" s="998"/>
      <c r="AY114" s="998"/>
      <c r="AZ114" s="873" t="s">
        <v>440</v>
      </c>
      <c r="BA114" s="808"/>
      <c r="BB114" s="808"/>
      <c r="BC114" s="808"/>
      <c r="BD114" s="808"/>
      <c r="BE114" s="808"/>
      <c r="BF114" s="808"/>
      <c r="BG114" s="808"/>
      <c r="BH114" s="808"/>
      <c r="BI114" s="808"/>
      <c r="BJ114" s="808"/>
      <c r="BK114" s="808"/>
      <c r="BL114" s="808"/>
      <c r="BM114" s="808"/>
      <c r="BN114" s="808"/>
      <c r="BO114" s="808"/>
      <c r="BP114" s="809"/>
      <c r="BQ114" s="874">
        <v>483009</v>
      </c>
      <c r="BR114" s="875"/>
      <c r="BS114" s="875"/>
      <c r="BT114" s="875"/>
      <c r="BU114" s="875"/>
      <c r="BV114" s="875">
        <v>392955</v>
      </c>
      <c r="BW114" s="875"/>
      <c r="BX114" s="875"/>
      <c r="BY114" s="875"/>
      <c r="BZ114" s="875"/>
      <c r="CA114" s="875">
        <v>392492</v>
      </c>
      <c r="CB114" s="875"/>
      <c r="CC114" s="875"/>
      <c r="CD114" s="875"/>
      <c r="CE114" s="875"/>
      <c r="CF114" s="936">
        <v>20.7</v>
      </c>
      <c r="CG114" s="937"/>
      <c r="CH114" s="937"/>
      <c r="CI114" s="937"/>
      <c r="CJ114" s="937"/>
      <c r="CK114" s="992"/>
      <c r="CL114" s="879"/>
      <c r="CM114" s="882" t="s">
        <v>441</v>
      </c>
      <c r="CN114" s="883"/>
      <c r="CO114" s="883"/>
      <c r="CP114" s="883"/>
      <c r="CQ114" s="883"/>
      <c r="CR114" s="883"/>
      <c r="CS114" s="883"/>
      <c r="CT114" s="883"/>
      <c r="CU114" s="883"/>
      <c r="CV114" s="883"/>
      <c r="CW114" s="883"/>
      <c r="CX114" s="883"/>
      <c r="CY114" s="883"/>
      <c r="CZ114" s="883"/>
      <c r="DA114" s="883"/>
      <c r="DB114" s="883"/>
      <c r="DC114" s="883"/>
      <c r="DD114" s="883"/>
      <c r="DE114" s="883"/>
      <c r="DF114" s="884"/>
      <c r="DG114" s="837" t="s">
        <v>438</v>
      </c>
      <c r="DH114" s="838"/>
      <c r="DI114" s="838"/>
      <c r="DJ114" s="838"/>
      <c r="DK114" s="839"/>
      <c r="DL114" s="840" t="s">
        <v>124</v>
      </c>
      <c r="DM114" s="838"/>
      <c r="DN114" s="838"/>
      <c r="DO114" s="838"/>
      <c r="DP114" s="839"/>
      <c r="DQ114" s="840" t="s">
        <v>124</v>
      </c>
      <c r="DR114" s="838"/>
      <c r="DS114" s="838"/>
      <c r="DT114" s="838"/>
      <c r="DU114" s="839"/>
      <c r="DV114" s="885" t="s">
        <v>382</v>
      </c>
      <c r="DW114" s="886"/>
      <c r="DX114" s="886"/>
      <c r="DY114" s="886"/>
      <c r="DZ114" s="887"/>
    </row>
    <row r="115" spans="1:130" s="226" customFormat="1" ht="26.25" customHeight="1" x14ac:dyDescent="0.2">
      <c r="A115" s="979"/>
      <c r="B115" s="980"/>
      <c r="C115" s="808" t="s">
        <v>442</v>
      </c>
      <c r="D115" s="808"/>
      <c r="E115" s="808"/>
      <c r="F115" s="808"/>
      <c r="G115" s="808"/>
      <c r="H115" s="808"/>
      <c r="I115" s="808"/>
      <c r="J115" s="808"/>
      <c r="K115" s="808"/>
      <c r="L115" s="808"/>
      <c r="M115" s="808"/>
      <c r="N115" s="808"/>
      <c r="O115" s="808"/>
      <c r="P115" s="808"/>
      <c r="Q115" s="808"/>
      <c r="R115" s="808"/>
      <c r="S115" s="808"/>
      <c r="T115" s="808"/>
      <c r="U115" s="808"/>
      <c r="V115" s="808"/>
      <c r="W115" s="808"/>
      <c r="X115" s="808"/>
      <c r="Y115" s="808"/>
      <c r="Z115" s="809"/>
      <c r="AA115" s="983">
        <v>743</v>
      </c>
      <c r="AB115" s="984"/>
      <c r="AC115" s="984"/>
      <c r="AD115" s="984"/>
      <c r="AE115" s="985"/>
      <c r="AF115" s="986">
        <v>420</v>
      </c>
      <c r="AG115" s="984"/>
      <c r="AH115" s="984"/>
      <c r="AI115" s="984"/>
      <c r="AJ115" s="985"/>
      <c r="AK115" s="986">
        <v>254</v>
      </c>
      <c r="AL115" s="984"/>
      <c r="AM115" s="984"/>
      <c r="AN115" s="984"/>
      <c r="AO115" s="985"/>
      <c r="AP115" s="987">
        <v>0</v>
      </c>
      <c r="AQ115" s="988"/>
      <c r="AR115" s="988"/>
      <c r="AS115" s="988"/>
      <c r="AT115" s="989"/>
      <c r="AU115" s="997"/>
      <c r="AV115" s="998"/>
      <c r="AW115" s="998"/>
      <c r="AX115" s="998"/>
      <c r="AY115" s="998"/>
      <c r="AZ115" s="873" t="s">
        <v>443</v>
      </c>
      <c r="BA115" s="808"/>
      <c r="BB115" s="808"/>
      <c r="BC115" s="808"/>
      <c r="BD115" s="808"/>
      <c r="BE115" s="808"/>
      <c r="BF115" s="808"/>
      <c r="BG115" s="808"/>
      <c r="BH115" s="808"/>
      <c r="BI115" s="808"/>
      <c r="BJ115" s="808"/>
      <c r="BK115" s="808"/>
      <c r="BL115" s="808"/>
      <c r="BM115" s="808"/>
      <c r="BN115" s="808"/>
      <c r="BO115" s="808"/>
      <c r="BP115" s="809"/>
      <c r="BQ115" s="874" t="s">
        <v>124</v>
      </c>
      <c r="BR115" s="875"/>
      <c r="BS115" s="875"/>
      <c r="BT115" s="875"/>
      <c r="BU115" s="875"/>
      <c r="BV115" s="875" t="s">
        <v>124</v>
      </c>
      <c r="BW115" s="875"/>
      <c r="BX115" s="875"/>
      <c r="BY115" s="875"/>
      <c r="BZ115" s="875"/>
      <c r="CA115" s="875" t="s">
        <v>427</v>
      </c>
      <c r="CB115" s="875"/>
      <c r="CC115" s="875"/>
      <c r="CD115" s="875"/>
      <c r="CE115" s="875"/>
      <c r="CF115" s="936" t="s">
        <v>124</v>
      </c>
      <c r="CG115" s="937"/>
      <c r="CH115" s="937"/>
      <c r="CI115" s="937"/>
      <c r="CJ115" s="937"/>
      <c r="CK115" s="992"/>
      <c r="CL115" s="879"/>
      <c r="CM115" s="873" t="s">
        <v>444</v>
      </c>
      <c r="CN115" s="976"/>
      <c r="CO115" s="976"/>
      <c r="CP115" s="976"/>
      <c r="CQ115" s="976"/>
      <c r="CR115" s="976"/>
      <c r="CS115" s="976"/>
      <c r="CT115" s="976"/>
      <c r="CU115" s="976"/>
      <c r="CV115" s="976"/>
      <c r="CW115" s="976"/>
      <c r="CX115" s="976"/>
      <c r="CY115" s="976"/>
      <c r="CZ115" s="976"/>
      <c r="DA115" s="976"/>
      <c r="DB115" s="976"/>
      <c r="DC115" s="976"/>
      <c r="DD115" s="976"/>
      <c r="DE115" s="976"/>
      <c r="DF115" s="809"/>
      <c r="DG115" s="837" t="s">
        <v>438</v>
      </c>
      <c r="DH115" s="838"/>
      <c r="DI115" s="838"/>
      <c r="DJ115" s="838"/>
      <c r="DK115" s="839"/>
      <c r="DL115" s="840" t="s">
        <v>124</v>
      </c>
      <c r="DM115" s="838"/>
      <c r="DN115" s="838"/>
      <c r="DO115" s="838"/>
      <c r="DP115" s="839"/>
      <c r="DQ115" s="840" t="s">
        <v>124</v>
      </c>
      <c r="DR115" s="838"/>
      <c r="DS115" s="838"/>
      <c r="DT115" s="838"/>
      <c r="DU115" s="839"/>
      <c r="DV115" s="885" t="s">
        <v>382</v>
      </c>
      <c r="DW115" s="886"/>
      <c r="DX115" s="886"/>
      <c r="DY115" s="886"/>
      <c r="DZ115" s="887"/>
    </row>
    <row r="116" spans="1:130" s="226" customFormat="1" ht="26.25" customHeight="1" x14ac:dyDescent="0.2">
      <c r="A116" s="981"/>
      <c r="B116" s="982"/>
      <c r="C116" s="941" t="s">
        <v>445</v>
      </c>
      <c r="D116" s="941"/>
      <c r="E116" s="941"/>
      <c r="F116" s="941"/>
      <c r="G116" s="941"/>
      <c r="H116" s="941"/>
      <c r="I116" s="941"/>
      <c r="J116" s="941"/>
      <c r="K116" s="941"/>
      <c r="L116" s="941"/>
      <c r="M116" s="941"/>
      <c r="N116" s="941"/>
      <c r="O116" s="941"/>
      <c r="P116" s="941"/>
      <c r="Q116" s="941"/>
      <c r="R116" s="941"/>
      <c r="S116" s="941"/>
      <c r="T116" s="941"/>
      <c r="U116" s="941"/>
      <c r="V116" s="941"/>
      <c r="W116" s="941"/>
      <c r="X116" s="941"/>
      <c r="Y116" s="941"/>
      <c r="Z116" s="942"/>
      <c r="AA116" s="837">
        <v>126</v>
      </c>
      <c r="AB116" s="838"/>
      <c r="AC116" s="838"/>
      <c r="AD116" s="838"/>
      <c r="AE116" s="839"/>
      <c r="AF116" s="840" t="s">
        <v>426</v>
      </c>
      <c r="AG116" s="838"/>
      <c r="AH116" s="838"/>
      <c r="AI116" s="838"/>
      <c r="AJ116" s="839"/>
      <c r="AK116" s="840" t="s">
        <v>425</v>
      </c>
      <c r="AL116" s="838"/>
      <c r="AM116" s="838"/>
      <c r="AN116" s="838"/>
      <c r="AO116" s="839"/>
      <c r="AP116" s="885" t="s">
        <v>124</v>
      </c>
      <c r="AQ116" s="886"/>
      <c r="AR116" s="886"/>
      <c r="AS116" s="886"/>
      <c r="AT116" s="887"/>
      <c r="AU116" s="997"/>
      <c r="AV116" s="998"/>
      <c r="AW116" s="998"/>
      <c r="AX116" s="998"/>
      <c r="AY116" s="998"/>
      <c r="AZ116" s="924" t="s">
        <v>446</v>
      </c>
      <c r="BA116" s="925"/>
      <c r="BB116" s="925"/>
      <c r="BC116" s="925"/>
      <c r="BD116" s="925"/>
      <c r="BE116" s="925"/>
      <c r="BF116" s="925"/>
      <c r="BG116" s="925"/>
      <c r="BH116" s="925"/>
      <c r="BI116" s="925"/>
      <c r="BJ116" s="925"/>
      <c r="BK116" s="925"/>
      <c r="BL116" s="925"/>
      <c r="BM116" s="925"/>
      <c r="BN116" s="925"/>
      <c r="BO116" s="925"/>
      <c r="BP116" s="926"/>
      <c r="BQ116" s="874" t="s">
        <v>427</v>
      </c>
      <c r="BR116" s="875"/>
      <c r="BS116" s="875"/>
      <c r="BT116" s="875"/>
      <c r="BU116" s="875"/>
      <c r="BV116" s="875" t="s">
        <v>382</v>
      </c>
      <c r="BW116" s="875"/>
      <c r="BX116" s="875"/>
      <c r="BY116" s="875"/>
      <c r="BZ116" s="875"/>
      <c r="CA116" s="875" t="s">
        <v>124</v>
      </c>
      <c r="CB116" s="875"/>
      <c r="CC116" s="875"/>
      <c r="CD116" s="875"/>
      <c r="CE116" s="875"/>
      <c r="CF116" s="936" t="s">
        <v>427</v>
      </c>
      <c r="CG116" s="937"/>
      <c r="CH116" s="937"/>
      <c r="CI116" s="937"/>
      <c r="CJ116" s="937"/>
      <c r="CK116" s="992"/>
      <c r="CL116" s="879"/>
      <c r="CM116" s="882" t="s">
        <v>447</v>
      </c>
      <c r="CN116" s="883"/>
      <c r="CO116" s="883"/>
      <c r="CP116" s="883"/>
      <c r="CQ116" s="883"/>
      <c r="CR116" s="883"/>
      <c r="CS116" s="883"/>
      <c r="CT116" s="883"/>
      <c r="CU116" s="883"/>
      <c r="CV116" s="883"/>
      <c r="CW116" s="883"/>
      <c r="CX116" s="883"/>
      <c r="CY116" s="883"/>
      <c r="CZ116" s="883"/>
      <c r="DA116" s="883"/>
      <c r="DB116" s="883"/>
      <c r="DC116" s="883"/>
      <c r="DD116" s="883"/>
      <c r="DE116" s="883"/>
      <c r="DF116" s="884"/>
      <c r="DG116" s="837" t="s">
        <v>124</v>
      </c>
      <c r="DH116" s="838"/>
      <c r="DI116" s="838"/>
      <c r="DJ116" s="838"/>
      <c r="DK116" s="839"/>
      <c r="DL116" s="840" t="s">
        <v>124</v>
      </c>
      <c r="DM116" s="838"/>
      <c r="DN116" s="838"/>
      <c r="DO116" s="838"/>
      <c r="DP116" s="839"/>
      <c r="DQ116" s="840" t="s">
        <v>427</v>
      </c>
      <c r="DR116" s="838"/>
      <c r="DS116" s="838"/>
      <c r="DT116" s="838"/>
      <c r="DU116" s="839"/>
      <c r="DV116" s="885" t="s">
        <v>427</v>
      </c>
      <c r="DW116" s="886"/>
      <c r="DX116" s="886"/>
      <c r="DY116" s="886"/>
      <c r="DZ116" s="887"/>
    </row>
    <row r="117" spans="1:130" s="226" customFormat="1" ht="26.25" customHeight="1" x14ac:dyDescent="0.2">
      <c r="A117" s="962" t="s">
        <v>181</v>
      </c>
      <c r="B117" s="963"/>
      <c r="C117" s="963"/>
      <c r="D117" s="963"/>
      <c r="E117" s="963"/>
      <c r="F117" s="963"/>
      <c r="G117" s="963"/>
      <c r="H117" s="963"/>
      <c r="I117" s="963"/>
      <c r="J117" s="963"/>
      <c r="K117" s="963"/>
      <c r="L117" s="963"/>
      <c r="M117" s="963"/>
      <c r="N117" s="963"/>
      <c r="O117" s="963"/>
      <c r="P117" s="963"/>
      <c r="Q117" s="963"/>
      <c r="R117" s="963"/>
      <c r="S117" s="963"/>
      <c r="T117" s="963"/>
      <c r="U117" s="963"/>
      <c r="V117" s="963"/>
      <c r="W117" s="963"/>
      <c r="X117" s="963"/>
      <c r="Y117" s="938" t="s">
        <v>448</v>
      </c>
      <c r="Z117" s="964"/>
      <c r="AA117" s="969">
        <v>547098</v>
      </c>
      <c r="AB117" s="970"/>
      <c r="AC117" s="970"/>
      <c r="AD117" s="970"/>
      <c r="AE117" s="971"/>
      <c r="AF117" s="972">
        <v>536034</v>
      </c>
      <c r="AG117" s="970"/>
      <c r="AH117" s="970"/>
      <c r="AI117" s="970"/>
      <c r="AJ117" s="971"/>
      <c r="AK117" s="972">
        <v>512968</v>
      </c>
      <c r="AL117" s="970"/>
      <c r="AM117" s="970"/>
      <c r="AN117" s="970"/>
      <c r="AO117" s="971"/>
      <c r="AP117" s="973"/>
      <c r="AQ117" s="974"/>
      <c r="AR117" s="974"/>
      <c r="AS117" s="974"/>
      <c r="AT117" s="975"/>
      <c r="AU117" s="997"/>
      <c r="AV117" s="998"/>
      <c r="AW117" s="998"/>
      <c r="AX117" s="998"/>
      <c r="AY117" s="998"/>
      <c r="AZ117" s="924" t="s">
        <v>449</v>
      </c>
      <c r="BA117" s="925"/>
      <c r="BB117" s="925"/>
      <c r="BC117" s="925"/>
      <c r="BD117" s="925"/>
      <c r="BE117" s="925"/>
      <c r="BF117" s="925"/>
      <c r="BG117" s="925"/>
      <c r="BH117" s="925"/>
      <c r="BI117" s="925"/>
      <c r="BJ117" s="925"/>
      <c r="BK117" s="925"/>
      <c r="BL117" s="925"/>
      <c r="BM117" s="925"/>
      <c r="BN117" s="925"/>
      <c r="BO117" s="925"/>
      <c r="BP117" s="926"/>
      <c r="BQ117" s="874" t="s">
        <v>426</v>
      </c>
      <c r="BR117" s="875"/>
      <c r="BS117" s="875"/>
      <c r="BT117" s="875"/>
      <c r="BU117" s="875"/>
      <c r="BV117" s="875" t="s">
        <v>124</v>
      </c>
      <c r="BW117" s="875"/>
      <c r="BX117" s="875"/>
      <c r="BY117" s="875"/>
      <c r="BZ117" s="875"/>
      <c r="CA117" s="875" t="s">
        <v>430</v>
      </c>
      <c r="CB117" s="875"/>
      <c r="CC117" s="875"/>
      <c r="CD117" s="875"/>
      <c r="CE117" s="875"/>
      <c r="CF117" s="936" t="s">
        <v>124</v>
      </c>
      <c r="CG117" s="937"/>
      <c r="CH117" s="937"/>
      <c r="CI117" s="937"/>
      <c r="CJ117" s="937"/>
      <c r="CK117" s="992"/>
      <c r="CL117" s="879"/>
      <c r="CM117" s="882" t="s">
        <v>450</v>
      </c>
      <c r="CN117" s="883"/>
      <c r="CO117" s="883"/>
      <c r="CP117" s="883"/>
      <c r="CQ117" s="883"/>
      <c r="CR117" s="883"/>
      <c r="CS117" s="883"/>
      <c r="CT117" s="883"/>
      <c r="CU117" s="883"/>
      <c r="CV117" s="883"/>
      <c r="CW117" s="883"/>
      <c r="CX117" s="883"/>
      <c r="CY117" s="883"/>
      <c r="CZ117" s="883"/>
      <c r="DA117" s="883"/>
      <c r="DB117" s="883"/>
      <c r="DC117" s="883"/>
      <c r="DD117" s="883"/>
      <c r="DE117" s="883"/>
      <c r="DF117" s="884"/>
      <c r="DG117" s="837" t="s">
        <v>124</v>
      </c>
      <c r="DH117" s="838"/>
      <c r="DI117" s="838"/>
      <c r="DJ117" s="838"/>
      <c r="DK117" s="839"/>
      <c r="DL117" s="840" t="s">
        <v>124</v>
      </c>
      <c r="DM117" s="838"/>
      <c r="DN117" s="838"/>
      <c r="DO117" s="838"/>
      <c r="DP117" s="839"/>
      <c r="DQ117" s="840" t="s">
        <v>427</v>
      </c>
      <c r="DR117" s="838"/>
      <c r="DS117" s="838"/>
      <c r="DT117" s="838"/>
      <c r="DU117" s="839"/>
      <c r="DV117" s="885" t="s">
        <v>426</v>
      </c>
      <c r="DW117" s="886"/>
      <c r="DX117" s="886"/>
      <c r="DY117" s="886"/>
      <c r="DZ117" s="887"/>
    </row>
    <row r="118" spans="1:130" s="226" customFormat="1" ht="26.25" customHeight="1" x14ac:dyDescent="0.2">
      <c r="A118" s="962" t="s">
        <v>419</v>
      </c>
      <c r="B118" s="963"/>
      <c r="C118" s="963"/>
      <c r="D118" s="963"/>
      <c r="E118" s="963"/>
      <c r="F118" s="963"/>
      <c r="G118" s="963"/>
      <c r="H118" s="963"/>
      <c r="I118" s="963"/>
      <c r="J118" s="963"/>
      <c r="K118" s="963"/>
      <c r="L118" s="963"/>
      <c r="M118" s="963"/>
      <c r="N118" s="963"/>
      <c r="O118" s="963"/>
      <c r="P118" s="963"/>
      <c r="Q118" s="963"/>
      <c r="R118" s="963"/>
      <c r="S118" s="963"/>
      <c r="T118" s="963"/>
      <c r="U118" s="963"/>
      <c r="V118" s="963"/>
      <c r="W118" s="963"/>
      <c r="X118" s="963"/>
      <c r="Y118" s="963"/>
      <c r="Z118" s="964"/>
      <c r="AA118" s="965" t="s">
        <v>417</v>
      </c>
      <c r="AB118" s="963"/>
      <c r="AC118" s="963"/>
      <c r="AD118" s="963"/>
      <c r="AE118" s="964"/>
      <c r="AF118" s="965" t="s">
        <v>299</v>
      </c>
      <c r="AG118" s="963"/>
      <c r="AH118" s="963"/>
      <c r="AI118" s="963"/>
      <c r="AJ118" s="964"/>
      <c r="AK118" s="965" t="s">
        <v>298</v>
      </c>
      <c r="AL118" s="963"/>
      <c r="AM118" s="963"/>
      <c r="AN118" s="963"/>
      <c r="AO118" s="964"/>
      <c r="AP118" s="966" t="s">
        <v>418</v>
      </c>
      <c r="AQ118" s="967"/>
      <c r="AR118" s="967"/>
      <c r="AS118" s="967"/>
      <c r="AT118" s="968"/>
      <c r="AU118" s="997"/>
      <c r="AV118" s="998"/>
      <c r="AW118" s="998"/>
      <c r="AX118" s="998"/>
      <c r="AY118" s="998"/>
      <c r="AZ118" s="940" t="s">
        <v>451</v>
      </c>
      <c r="BA118" s="941"/>
      <c r="BB118" s="941"/>
      <c r="BC118" s="941"/>
      <c r="BD118" s="941"/>
      <c r="BE118" s="941"/>
      <c r="BF118" s="941"/>
      <c r="BG118" s="941"/>
      <c r="BH118" s="941"/>
      <c r="BI118" s="941"/>
      <c r="BJ118" s="941"/>
      <c r="BK118" s="941"/>
      <c r="BL118" s="941"/>
      <c r="BM118" s="941"/>
      <c r="BN118" s="941"/>
      <c r="BO118" s="941"/>
      <c r="BP118" s="942"/>
      <c r="BQ118" s="943" t="s">
        <v>124</v>
      </c>
      <c r="BR118" s="906"/>
      <c r="BS118" s="906"/>
      <c r="BT118" s="906"/>
      <c r="BU118" s="906"/>
      <c r="BV118" s="906" t="s">
        <v>382</v>
      </c>
      <c r="BW118" s="906"/>
      <c r="BX118" s="906"/>
      <c r="BY118" s="906"/>
      <c r="BZ118" s="906"/>
      <c r="CA118" s="906" t="s">
        <v>124</v>
      </c>
      <c r="CB118" s="906"/>
      <c r="CC118" s="906"/>
      <c r="CD118" s="906"/>
      <c r="CE118" s="906"/>
      <c r="CF118" s="936" t="s">
        <v>124</v>
      </c>
      <c r="CG118" s="937"/>
      <c r="CH118" s="937"/>
      <c r="CI118" s="937"/>
      <c r="CJ118" s="937"/>
      <c r="CK118" s="992"/>
      <c r="CL118" s="879"/>
      <c r="CM118" s="882" t="s">
        <v>452</v>
      </c>
      <c r="CN118" s="883"/>
      <c r="CO118" s="883"/>
      <c r="CP118" s="883"/>
      <c r="CQ118" s="883"/>
      <c r="CR118" s="883"/>
      <c r="CS118" s="883"/>
      <c r="CT118" s="883"/>
      <c r="CU118" s="883"/>
      <c r="CV118" s="883"/>
      <c r="CW118" s="883"/>
      <c r="CX118" s="883"/>
      <c r="CY118" s="883"/>
      <c r="CZ118" s="883"/>
      <c r="DA118" s="883"/>
      <c r="DB118" s="883"/>
      <c r="DC118" s="883"/>
      <c r="DD118" s="883"/>
      <c r="DE118" s="883"/>
      <c r="DF118" s="884"/>
      <c r="DG118" s="837" t="s">
        <v>124</v>
      </c>
      <c r="DH118" s="838"/>
      <c r="DI118" s="838"/>
      <c r="DJ118" s="838"/>
      <c r="DK118" s="839"/>
      <c r="DL118" s="840" t="s">
        <v>124</v>
      </c>
      <c r="DM118" s="838"/>
      <c r="DN118" s="838"/>
      <c r="DO118" s="838"/>
      <c r="DP118" s="839"/>
      <c r="DQ118" s="840" t="s">
        <v>124</v>
      </c>
      <c r="DR118" s="838"/>
      <c r="DS118" s="838"/>
      <c r="DT118" s="838"/>
      <c r="DU118" s="839"/>
      <c r="DV118" s="885" t="s">
        <v>425</v>
      </c>
      <c r="DW118" s="886"/>
      <c r="DX118" s="886"/>
      <c r="DY118" s="886"/>
      <c r="DZ118" s="887"/>
    </row>
    <row r="119" spans="1:130" s="226" customFormat="1" ht="26.25" customHeight="1" x14ac:dyDescent="0.2">
      <c r="A119" s="876" t="s">
        <v>422</v>
      </c>
      <c r="B119" s="877"/>
      <c r="C119" s="952" t="s">
        <v>423</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55" t="s">
        <v>124</v>
      </c>
      <c r="AB119" s="956"/>
      <c r="AC119" s="956"/>
      <c r="AD119" s="956"/>
      <c r="AE119" s="957"/>
      <c r="AF119" s="958" t="s">
        <v>124</v>
      </c>
      <c r="AG119" s="956"/>
      <c r="AH119" s="956"/>
      <c r="AI119" s="956"/>
      <c r="AJ119" s="957"/>
      <c r="AK119" s="958" t="s">
        <v>425</v>
      </c>
      <c r="AL119" s="956"/>
      <c r="AM119" s="956"/>
      <c r="AN119" s="956"/>
      <c r="AO119" s="957"/>
      <c r="AP119" s="959" t="s">
        <v>382</v>
      </c>
      <c r="AQ119" s="960"/>
      <c r="AR119" s="960"/>
      <c r="AS119" s="960"/>
      <c r="AT119" s="961"/>
      <c r="AU119" s="999"/>
      <c r="AV119" s="1000"/>
      <c r="AW119" s="1000"/>
      <c r="AX119" s="1000"/>
      <c r="AY119" s="1000"/>
      <c r="AZ119" s="257" t="s">
        <v>181</v>
      </c>
      <c r="BA119" s="257"/>
      <c r="BB119" s="257"/>
      <c r="BC119" s="257"/>
      <c r="BD119" s="257"/>
      <c r="BE119" s="257"/>
      <c r="BF119" s="257"/>
      <c r="BG119" s="257"/>
      <c r="BH119" s="257"/>
      <c r="BI119" s="257"/>
      <c r="BJ119" s="257"/>
      <c r="BK119" s="257"/>
      <c r="BL119" s="257"/>
      <c r="BM119" s="257"/>
      <c r="BN119" s="257"/>
      <c r="BO119" s="938" t="s">
        <v>453</v>
      </c>
      <c r="BP119" s="939"/>
      <c r="BQ119" s="943">
        <v>4959434</v>
      </c>
      <c r="BR119" s="906"/>
      <c r="BS119" s="906"/>
      <c r="BT119" s="906"/>
      <c r="BU119" s="906"/>
      <c r="BV119" s="906">
        <v>4961420</v>
      </c>
      <c r="BW119" s="906"/>
      <c r="BX119" s="906"/>
      <c r="BY119" s="906"/>
      <c r="BZ119" s="906"/>
      <c r="CA119" s="906">
        <v>4850059</v>
      </c>
      <c r="CB119" s="906"/>
      <c r="CC119" s="906"/>
      <c r="CD119" s="906"/>
      <c r="CE119" s="906"/>
      <c r="CF119" s="804"/>
      <c r="CG119" s="805"/>
      <c r="CH119" s="805"/>
      <c r="CI119" s="805"/>
      <c r="CJ119" s="895"/>
      <c r="CK119" s="993"/>
      <c r="CL119" s="881"/>
      <c r="CM119" s="899" t="s">
        <v>454</v>
      </c>
      <c r="CN119" s="900"/>
      <c r="CO119" s="900"/>
      <c r="CP119" s="900"/>
      <c r="CQ119" s="900"/>
      <c r="CR119" s="900"/>
      <c r="CS119" s="900"/>
      <c r="CT119" s="900"/>
      <c r="CU119" s="900"/>
      <c r="CV119" s="900"/>
      <c r="CW119" s="900"/>
      <c r="CX119" s="900"/>
      <c r="CY119" s="900"/>
      <c r="CZ119" s="900"/>
      <c r="DA119" s="900"/>
      <c r="DB119" s="900"/>
      <c r="DC119" s="900"/>
      <c r="DD119" s="900"/>
      <c r="DE119" s="900"/>
      <c r="DF119" s="901"/>
      <c r="DG119" s="820">
        <v>58120</v>
      </c>
      <c r="DH119" s="821"/>
      <c r="DI119" s="821"/>
      <c r="DJ119" s="821"/>
      <c r="DK119" s="822"/>
      <c r="DL119" s="823">
        <v>1000</v>
      </c>
      <c r="DM119" s="821"/>
      <c r="DN119" s="821"/>
      <c r="DO119" s="821"/>
      <c r="DP119" s="822"/>
      <c r="DQ119" s="823">
        <v>10829</v>
      </c>
      <c r="DR119" s="821"/>
      <c r="DS119" s="821"/>
      <c r="DT119" s="821"/>
      <c r="DU119" s="822"/>
      <c r="DV119" s="909">
        <v>0.6</v>
      </c>
      <c r="DW119" s="910"/>
      <c r="DX119" s="910"/>
      <c r="DY119" s="910"/>
      <c r="DZ119" s="911"/>
    </row>
    <row r="120" spans="1:130" s="226" customFormat="1" ht="26.25" customHeight="1" x14ac:dyDescent="0.2">
      <c r="A120" s="878"/>
      <c r="B120" s="879"/>
      <c r="C120" s="882" t="s">
        <v>429</v>
      </c>
      <c r="D120" s="883"/>
      <c r="E120" s="883"/>
      <c r="F120" s="883"/>
      <c r="G120" s="883"/>
      <c r="H120" s="883"/>
      <c r="I120" s="883"/>
      <c r="J120" s="883"/>
      <c r="K120" s="883"/>
      <c r="L120" s="883"/>
      <c r="M120" s="883"/>
      <c r="N120" s="883"/>
      <c r="O120" s="883"/>
      <c r="P120" s="883"/>
      <c r="Q120" s="883"/>
      <c r="R120" s="883"/>
      <c r="S120" s="883"/>
      <c r="T120" s="883"/>
      <c r="U120" s="883"/>
      <c r="V120" s="883"/>
      <c r="W120" s="883"/>
      <c r="X120" s="883"/>
      <c r="Y120" s="883"/>
      <c r="Z120" s="884"/>
      <c r="AA120" s="837" t="s">
        <v>124</v>
      </c>
      <c r="AB120" s="838"/>
      <c r="AC120" s="838"/>
      <c r="AD120" s="838"/>
      <c r="AE120" s="839"/>
      <c r="AF120" s="840" t="s">
        <v>124</v>
      </c>
      <c r="AG120" s="838"/>
      <c r="AH120" s="838"/>
      <c r="AI120" s="838"/>
      <c r="AJ120" s="839"/>
      <c r="AK120" s="840" t="s">
        <v>425</v>
      </c>
      <c r="AL120" s="838"/>
      <c r="AM120" s="838"/>
      <c r="AN120" s="838"/>
      <c r="AO120" s="839"/>
      <c r="AP120" s="885" t="s">
        <v>124</v>
      </c>
      <c r="AQ120" s="886"/>
      <c r="AR120" s="886"/>
      <c r="AS120" s="886"/>
      <c r="AT120" s="887"/>
      <c r="AU120" s="944" t="s">
        <v>455</v>
      </c>
      <c r="AV120" s="945"/>
      <c r="AW120" s="945"/>
      <c r="AX120" s="945"/>
      <c r="AY120" s="946"/>
      <c r="AZ120" s="921" t="s">
        <v>456</v>
      </c>
      <c r="BA120" s="866"/>
      <c r="BB120" s="866"/>
      <c r="BC120" s="866"/>
      <c r="BD120" s="866"/>
      <c r="BE120" s="866"/>
      <c r="BF120" s="866"/>
      <c r="BG120" s="866"/>
      <c r="BH120" s="866"/>
      <c r="BI120" s="866"/>
      <c r="BJ120" s="866"/>
      <c r="BK120" s="866"/>
      <c r="BL120" s="866"/>
      <c r="BM120" s="866"/>
      <c r="BN120" s="866"/>
      <c r="BO120" s="866"/>
      <c r="BP120" s="867"/>
      <c r="BQ120" s="922">
        <v>1379583</v>
      </c>
      <c r="BR120" s="903"/>
      <c r="BS120" s="903"/>
      <c r="BT120" s="903"/>
      <c r="BU120" s="903"/>
      <c r="BV120" s="903">
        <v>1524120</v>
      </c>
      <c r="BW120" s="903"/>
      <c r="BX120" s="903"/>
      <c r="BY120" s="903"/>
      <c r="BZ120" s="903"/>
      <c r="CA120" s="903">
        <v>1576897</v>
      </c>
      <c r="CB120" s="903"/>
      <c r="CC120" s="903"/>
      <c r="CD120" s="903"/>
      <c r="CE120" s="903"/>
      <c r="CF120" s="927">
        <v>83.1</v>
      </c>
      <c r="CG120" s="928"/>
      <c r="CH120" s="928"/>
      <c r="CI120" s="928"/>
      <c r="CJ120" s="928"/>
      <c r="CK120" s="929" t="s">
        <v>457</v>
      </c>
      <c r="CL120" s="913"/>
      <c r="CM120" s="913"/>
      <c r="CN120" s="913"/>
      <c r="CO120" s="914"/>
      <c r="CP120" s="933" t="s">
        <v>458</v>
      </c>
      <c r="CQ120" s="934"/>
      <c r="CR120" s="934"/>
      <c r="CS120" s="934"/>
      <c r="CT120" s="934"/>
      <c r="CU120" s="934"/>
      <c r="CV120" s="934"/>
      <c r="CW120" s="934"/>
      <c r="CX120" s="934"/>
      <c r="CY120" s="934"/>
      <c r="CZ120" s="934"/>
      <c r="DA120" s="934"/>
      <c r="DB120" s="934"/>
      <c r="DC120" s="934"/>
      <c r="DD120" s="934"/>
      <c r="DE120" s="934"/>
      <c r="DF120" s="935"/>
      <c r="DG120" s="922">
        <v>720896</v>
      </c>
      <c r="DH120" s="903"/>
      <c r="DI120" s="903"/>
      <c r="DJ120" s="903"/>
      <c r="DK120" s="903"/>
      <c r="DL120" s="903">
        <v>649432</v>
      </c>
      <c r="DM120" s="903"/>
      <c r="DN120" s="903"/>
      <c r="DO120" s="903"/>
      <c r="DP120" s="903"/>
      <c r="DQ120" s="903">
        <v>579274</v>
      </c>
      <c r="DR120" s="903"/>
      <c r="DS120" s="903"/>
      <c r="DT120" s="903"/>
      <c r="DU120" s="903"/>
      <c r="DV120" s="904">
        <v>30.5</v>
      </c>
      <c r="DW120" s="904"/>
      <c r="DX120" s="904"/>
      <c r="DY120" s="904"/>
      <c r="DZ120" s="905"/>
    </row>
    <row r="121" spans="1:130" s="226" customFormat="1" ht="26.25" customHeight="1" x14ac:dyDescent="0.2">
      <c r="A121" s="878"/>
      <c r="B121" s="879"/>
      <c r="C121" s="924" t="s">
        <v>459</v>
      </c>
      <c r="D121" s="925"/>
      <c r="E121" s="925"/>
      <c r="F121" s="925"/>
      <c r="G121" s="925"/>
      <c r="H121" s="925"/>
      <c r="I121" s="925"/>
      <c r="J121" s="925"/>
      <c r="K121" s="925"/>
      <c r="L121" s="925"/>
      <c r="M121" s="925"/>
      <c r="N121" s="925"/>
      <c r="O121" s="925"/>
      <c r="P121" s="925"/>
      <c r="Q121" s="925"/>
      <c r="R121" s="925"/>
      <c r="S121" s="925"/>
      <c r="T121" s="925"/>
      <c r="U121" s="925"/>
      <c r="V121" s="925"/>
      <c r="W121" s="925"/>
      <c r="X121" s="925"/>
      <c r="Y121" s="925"/>
      <c r="Z121" s="926"/>
      <c r="AA121" s="837" t="s">
        <v>425</v>
      </c>
      <c r="AB121" s="838"/>
      <c r="AC121" s="838"/>
      <c r="AD121" s="838"/>
      <c r="AE121" s="839"/>
      <c r="AF121" s="840" t="s">
        <v>124</v>
      </c>
      <c r="AG121" s="838"/>
      <c r="AH121" s="838"/>
      <c r="AI121" s="838"/>
      <c r="AJ121" s="839"/>
      <c r="AK121" s="840" t="s">
        <v>124</v>
      </c>
      <c r="AL121" s="838"/>
      <c r="AM121" s="838"/>
      <c r="AN121" s="838"/>
      <c r="AO121" s="839"/>
      <c r="AP121" s="885" t="s">
        <v>430</v>
      </c>
      <c r="AQ121" s="886"/>
      <c r="AR121" s="886"/>
      <c r="AS121" s="886"/>
      <c r="AT121" s="887"/>
      <c r="AU121" s="947"/>
      <c r="AV121" s="948"/>
      <c r="AW121" s="948"/>
      <c r="AX121" s="948"/>
      <c r="AY121" s="949"/>
      <c r="AZ121" s="873" t="s">
        <v>460</v>
      </c>
      <c r="BA121" s="808"/>
      <c r="BB121" s="808"/>
      <c r="BC121" s="808"/>
      <c r="BD121" s="808"/>
      <c r="BE121" s="808"/>
      <c r="BF121" s="808"/>
      <c r="BG121" s="808"/>
      <c r="BH121" s="808"/>
      <c r="BI121" s="808"/>
      <c r="BJ121" s="808"/>
      <c r="BK121" s="808"/>
      <c r="BL121" s="808"/>
      <c r="BM121" s="808"/>
      <c r="BN121" s="808"/>
      <c r="BO121" s="808"/>
      <c r="BP121" s="809"/>
      <c r="BQ121" s="874" t="s">
        <v>124</v>
      </c>
      <c r="BR121" s="875"/>
      <c r="BS121" s="875"/>
      <c r="BT121" s="875"/>
      <c r="BU121" s="875"/>
      <c r="BV121" s="875" t="s">
        <v>124</v>
      </c>
      <c r="BW121" s="875"/>
      <c r="BX121" s="875"/>
      <c r="BY121" s="875"/>
      <c r="BZ121" s="875"/>
      <c r="CA121" s="875" t="s">
        <v>124</v>
      </c>
      <c r="CB121" s="875"/>
      <c r="CC121" s="875"/>
      <c r="CD121" s="875"/>
      <c r="CE121" s="875"/>
      <c r="CF121" s="936" t="s">
        <v>425</v>
      </c>
      <c r="CG121" s="937"/>
      <c r="CH121" s="937"/>
      <c r="CI121" s="937"/>
      <c r="CJ121" s="937"/>
      <c r="CK121" s="930"/>
      <c r="CL121" s="916"/>
      <c r="CM121" s="916"/>
      <c r="CN121" s="916"/>
      <c r="CO121" s="917"/>
      <c r="CP121" s="896" t="s">
        <v>461</v>
      </c>
      <c r="CQ121" s="897"/>
      <c r="CR121" s="897"/>
      <c r="CS121" s="897"/>
      <c r="CT121" s="897"/>
      <c r="CU121" s="897"/>
      <c r="CV121" s="897"/>
      <c r="CW121" s="897"/>
      <c r="CX121" s="897"/>
      <c r="CY121" s="897"/>
      <c r="CZ121" s="897"/>
      <c r="DA121" s="897"/>
      <c r="DB121" s="897"/>
      <c r="DC121" s="897"/>
      <c r="DD121" s="897"/>
      <c r="DE121" s="897"/>
      <c r="DF121" s="898"/>
      <c r="DG121" s="874">
        <v>441391</v>
      </c>
      <c r="DH121" s="875"/>
      <c r="DI121" s="875"/>
      <c r="DJ121" s="875"/>
      <c r="DK121" s="875"/>
      <c r="DL121" s="875">
        <v>540764</v>
      </c>
      <c r="DM121" s="875"/>
      <c r="DN121" s="875"/>
      <c r="DO121" s="875"/>
      <c r="DP121" s="875"/>
      <c r="DQ121" s="875">
        <v>505470</v>
      </c>
      <c r="DR121" s="875"/>
      <c r="DS121" s="875"/>
      <c r="DT121" s="875"/>
      <c r="DU121" s="875"/>
      <c r="DV121" s="852">
        <v>26.6</v>
      </c>
      <c r="DW121" s="852"/>
      <c r="DX121" s="852"/>
      <c r="DY121" s="852"/>
      <c r="DZ121" s="853"/>
    </row>
    <row r="122" spans="1:130" s="226" customFormat="1" ht="26.25" customHeight="1" x14ac:dyDescent="0.2">
      <c r="A122" s="878"/>
      <c r="B122" s="879"/>
      <c r="C122" s="882" t="s">
        <v>441</v>
      </c>
      <c r="D122" s="883"/>
      <c r="E122" s="883"/>
      <c r="F122" s="883"/>
      <c r="G122" s="883"/>
      <c r="H122" s="883"/>
      <c r="I122" s="883"/>
      <c r="J122" s="883"/>
      <c r="K122" s="883"/>
      <c r="L122" s="883"/>
      <c r="M122" s="883"/>
      <c r="N122" s="883"/>
      <c r="O122" s="883"/>
      <c r="P122" s="883"/>
      <c r="Q122" s="883"/>
      <c r="R122" s="883"/>
      <c r="S122" s="883"/>
      <c r="T122" s="883"/>
      <c r="U122" s="883"/>
      <c r="V122" s="883"/>
      <c r="W122" s="883"/>
      <c r="X122" s="883"/>
      <c r="Y122" s="883"/>
      <c r="Z122" s="884"/>
      <c r="AA122" s="837" t="s">
        <v>425</v>
      </c>
      <c r="AB122" s="838"/>
      <c r="AC122" s="838"/>
      <c r="AD122" s="838"/>
      <c r="AE122" s="839"/>
      <c r="AF122" s="840" t="s">
        <v>124</v>
      </c>
      <c r="AG122" s="838"/>
      <c r="AH122" s="838"/>
      <c r="AI122" s="838"/>
      <c r="AJ122" s="839"/>
      <c r="AK122" s="840" t="s">
        <v>124</v>
      </c>
      <c r="AL122" s="838"/>
      <c r="AM122" s="838"/>
      <c r="AN122" s="838"/>
      <c r="AO122" s="839"/>
      <c r="AP122" s="885" t="s">
        <v>425</v>
      </c>
      <c r="AQ122" s="886"/>
      <c r="AR122" s="886"/>
      <c r="AS122" s="886"/>
      <c r="AT122" s="887"/>
      <c r="AU122" s="947"/>
      <c r="AV122" s="948"/>
      <c r="AW122" s="948"/>
      <c r="AX122" s="948"/>
      <c r="AY122" s="949"/>
      <c r="AZ122" s="940" t="s">
        <v>462</v>
      </c>
      <c r="BA122" s="941"/>
      <c r="BB122" s="941"/>
      <c r="BC122" s="941"/>
      <c r="BD122" s="941"/>
      <c r="BE122" s="941"/>
      <c r="BF122" s="941"/>
      <c r="BG122" s="941"/>
      <c r="BH122" s="941"/>
      <c r="BI122" s="941"/>
      <c r="BJ122" s="941"/>
      <c r="BK122" s="941"/>
      <c r="BL122" s="941"/>
      <c r="BM122" s="941"/>
      <c r="BN122" s="941"/>
      <c r="BO122" s="941"/>
      <c r="BP122" s="942"/>
      <c r="BQ122" s="943">
        <v>2875504</v>
      </c>
      <c r="BR122" s="906"/>
      <c r="BS122" s="906"/>
      <c r="BT122" s="906"/>
      <c r="BU122" s="906"/>
      <c r="BV122" s="906">
        <v>2986831</v>
      </c>
      <c r="BW122" s="906"/>
      <c r="BX122" s="906"/>
      <c r="BY122" s="906"/>
      <c r="BZ122" s="906"/>
      <c r="CA122" s="906">
        <v>3003787</v>
      </c>
      <c r="CB122" s="906"/>
      <c r="CC122" s="906"/>
      <c r="CD122" s="906"/>
      <c r="CE122" s="906"/>
      <c r="CF122" s="907">
        <v>158.30000000000001</v>
      </c>
      <c r="CG122" s="908"/>
      <c r="CH122" s="908"/>
      <c r="CI122" s="908"/>
      <c r="CJ122" s="908"/>
      <c r="CK122" s="930"/>
      <c r="CL122" s="916"/>
      <c r="CM122" s="916"/>
      <c r="CN122" s="916"/>
      <c r="CO122" s="917"/>
      <c r="CP122" s="896" t="s">
        <v>463</v>
      </c>
      <c r="CQ122" s="897"/>
      <c r="CR122" s="897"/>
      <c r="CS122" s="897"/>
      <c r="CT122" s="897"/>
      <c r="CU122" s="897"/>
      <c r="CV122" s="897"/>
      <c r="CW122" s="897"/>
      <c r="CX122" s="897"/>
      <c r="CY122" s="897"/>
      <c r="CZ122" s="897"/>
      <c r="DA122" s="897"/>
      <c r="DB122" s="897"/>
      <c r="DC122" s="897"/>
      <c r="DD122" s="897"/>
      <c r="DE122" s="897"/>
      <c r="DF122" s="898"/>
      <c r="DG122" s="874" t="s">
        <v>124</v>
      </c>
      <c r="DH122" s="875"/>
      <c r="DI122" s="875"/>
      <c r="DJ122" s="875"/>
      <c r="DK122" s="875"/>
      <c r="DL122" s="875" t="s">
        <v>425</v>
      </c>
      <c r="DM122" s="875"/>
      <c r="DN122" s="875"/>
      <c r="DO122" s="875"/>
      <c r="DP122" s="875"/>
      <c r="DQ122" s="875" t="s">
        <v>438</v>
      </c>
      <c r="DR122" s="875"/>
      <c r="DS122" s="875"/>
      <c r="DT122" s="875"/>
      <c r="DU122" s="875"/>
      <c r="DV122" s="852" t="s">
        <v>124</v>
      </c>
      <c r="DW122" s="852"/>
      <c r="DX122" s="852"/>
      <c r="DY122" s="852"/>
      <c r="DZ122" s="853"/>
    </row>
    <row r="123" spans="1:130" s="226" customFormat="1" ht="26.25" customHeight="1" x14ac:dyDescent="0.2">
      <c r="A123" s="878"/>
      <c r="B123" s="879"/>
      <c r="C123" s="882" t="s">
        <v>447</v>
      </c>
      <c r="D123" s="883"/>
      <c r="E123" s="883"/>
      <c r="F123" s="883"/>
      <c r="G123" s="883"/>
      <c r="H123" s="883"/>
      <c r="I123" s="883"/>
      <c r="J123" s="883"/>
      <c r="K123" s="883"/>
      <c r="L123" s="883"/>
      <c r="M123" s="883"/>
      <c r="N123" s="883"/>
      <c r="O123" s="883"/>
      <c r="P123" s="883"/>
      <c r="Q123" s="883"/>
      <c r="R123" s="883"/>
      <c r="S123" s="883"/>
      <c r="T123" s="883"/>
      <c r="U123" s="883"/>
      <c r="V123" s="883"/>
      <c r="W123" s="883"/>
      <c r="X123" s="883"/>
      <c r="Y123" s="883"/>
      <c r="Z123" s="884"/>
      <c r="AA123" s="837" t="s">
        <v>124</v>
      </c>
      <c r="AB123" s="838"/>
      <c r="AC123" s="838"/>
      <c r="AD123" s="838"/>
      <c r="AE123" s="839"/>
      <c r="AF123" s="840" t="s">
        <v>124</v>
      </c>
      <c r="AG123" s="838"/>
      <c r="AH123" s="838"/>
      <c r="AI123" s="838"/>
      <c r="AJ123" s="839"/>
      <c r="AK123" s="840" t="s">
        <v>124</v>
      </c>
      <c r="AL123" s="838"/>
      <c r="AM123" s="838"/>
      <c r="AN123" s="838"/>
      <c r="AO123" s="839"/>
      <c r="AP123" s="885" t="s">
        <v>425</v>
      </c>
      <c r="AQ123" s="886"/>
      <c r="AR123" s="886"/>
      <c r="AS123" s="886"/>
      <c r="AT123" s="887"/>
      <c r="AU123" s="950"/>
      <c r="AV123" s="951"/>
      <c r="AW123" s="951"/>
      <c r="AX123" s="951"/>
      <c r="AY123" s="951"/>
      <c r="AZ123" s="257" t="s">
        <v>181</v>
      </c>
      <c r="BA123" s="257"/>
      <c r="BB123" s="257"/>
      <c r="BC123" s="257"/>
      <c r="BD123" s="257"/>
      <c r="BE123" s="257"/>
      <c r="BF123" s="257"/>
      <c r="BG123" s="257"/>
      <c r="BH123" s="257"/>
      <c r="BI123" s="257"/>
      <c r="BJ123" s="257"/>
      <c r="BK123" s="257"/>
      <c r="BL123" s="257"/>
      <c r="BM123" s="257"/>
      <c r="BN123" s="257"/>
      <c r="BO123" s="938" t="s">
        <v>464</v>
      </c>
      <c r="BP123" s="939"/>
      <c r="BQ123" s="893">
        <v>4255087</v>
      </c>
      <c r="BR123" s="894"/>
      <c r="BS123" s="894"/>
      <c r="BT123" s="894"/>
      <c r="BU123" s="894"/>
      <c r="BV123" s="894">
        <v>4510951</v>
      </c>
      <c r="BW123" s="894"/>
      <c r="BX123" s="894"/>
      <c r="BY123" s="894"/>
      <c r="BZ123" s="894"/>
      <c r="CA123" s="894">
        <v>4580684</v>
      </c>
      <c r="CB123" s="894"/>
      <c r="CC123" s="894"/>
      <c r="CD123" s="894"/>
      <c r="CE123" s="894"/>
      <c r="CF123" s="804"/>
      <c r="CG123" s="805"/>
      <c r="CH123" s="805"/>
      <c r="CI123" s="805"/>
      <c r="CJ123" s="895"/>
      <c r="CK123" s="930"/>
      <c r="CL123" s="916"/>
      <c r="CM123" s="916"/>
      <c r="CN123" s="916"/>
      <c r="CO123" s="917"/>
      <c r="CP123" s="896" t="s">
        <v>465</v>
      </c>
      <c r="CQ123" s="897"/>
      <c r="CR123" s="897"/>
      <c r="CS123" s="897"/>
      <c r="CT123" s="897"/>
      <c r="CU123" s="897"/>
      <c r="CV123" s="897"/>
      <c r="CW123" s="897"/>
      <c r="CX123" s="897"/>
      <c r="CY123" s="897"/>
      <c r="CZ123" s="897"/>
      <c r="DA123" s="897"/>
      <c r="DB123" s="897"/>
      <c r="DC123" s="897"/>
      <c r="DD123" s="897"/>
      <c r="DE123" s="897"/>
      <c r="DF123" s="898"/>
      <c r="DG123" s="837" t="s">
        <v>124</v>
      </c>
      <c r="DH123" s="838"/>
      <c r="DI123" s="838"/>
      <c r="DJ123" s="838"/>
      <c r="DK123" s="839"/>
      <c r="DL123" s="840" t="s">
        <v>124</v>
      </c>
      <c r="DM123" s="838"/>
      <c r="DN123" s="838"/>
      <c r="DO123" s="838"/>
      <c r="DP123" s="839"/>
      <c r="DQ123" s="840" t="s">
        <v>124</v>
      </c>
      <c r="DR123" s="838"/>
      <c r="DS123" s="838"/>
      <c r="DT123" s="838"/>
      <c r="DU123" s="839"/>
      <c r="DV123" s="885" t="s">
        <v>124</v>
      </c>
      <c r="DW123" s="886"/>
      <c r="DX123" s="886"/>
      <c r="DY123" s="886"/>
      <c r="DZ123" s="887"/>
    </row>
    <row r="124" spans="1:130" s="226" customFormat="1" ht="26.25" customHeight="1" thickBot="1" x14ac:dyDescent="0.25">
      <c r="A124" s="878"/>
      <c r="B124" s="879"/>
      <c r="C124" s="882" t="s">
        <v>450</v>
      </c>
      <c r="D124" s="883"/>
      <c r="E124" s="883"/>
      <c r="F124" s="883"/>
      <c r="G124" s="883"/>
      <c r="H124" s="883"/>
      <c r="I124" s="883"/>
      <c r="J124" s="883"/>
      <c r="K124" s="883"/>
      <c r="L124" s="883"/>
      <c r="M124" s="883"/>
      <c r="N124" s="883"/>
      <c r="O124" s="883"/>
      <c r="P124" s="883"/>
      <c r="Q124" s="883"/>
      <c r="R124" s="883"/>
      <c r="S124" s="883"/>
      <c r="T124" s="883"/>
      <c r="U124" s="883"/>
      <c r="V124" s="883"/>
      <c r="W124" s="883"/>
      <c r="X124" s="883"/>
      <c r="Y124" s="883"/>
      <c r="Z124" s="884"/>
      <c r="AA124" s="837" t="s">
        <v>124</v>
      </c>
      <c r="AB124" s="838"/>
      <c r="AC124" s="838"/>
      <c r="AD124" s="838"/>
      <c r="AE124" s="839"/>
      <c r="AF124" s="840" t="s">
        <v>124</v>
      </c>
      <c r="AG124" s="838"/>
      <c r="AH124" s="838"/>
      <c r="AI124" s="838"/>
      <c r="AJ124" s="839"/>
      <c r="AK124" s="840" t="s">
        <v>124</v>
      </c>
      <c r="AL124" s="838"/>
      <c r="AM124" s="838"/>
      <c r="AN124" s="838"/>
      <c r="AO124" s="839"/>
      <c r="AP124" s="885" t="s">
        <v>430</v>
      </c>
      <c r="AQ124" s="886"/>
      <c r="AR124" s="886"/>
      <c r="AS124" s="886"/>
      <c r="AT124" s="887"/>
      <c r="AU124" s="888" t="s">
        <v>466</v>
      </c>
      <c r="AV124" s="889"/>
      <c r="AW124" s="889"/>
      <c r="AX124" s="889"/>
      <c r="AY124" s="889"/>
      <c r="AZ124" s="889"/>
      <c r="BA124" s="889"/>
      <c r="BB124" s="889"/>
      <c r="BC124" s="889"/>
      <c r="BD124" s="889"/>
      <c r="BE124" s="889"/>
      <c r="BF124" s="889"/>
      <c r="BG124" s="889"/>
      <c r="BH124" s="889"/>
      <c r="BI124" s="889"/>
      <c r="BJ124" s="889"/>
      <c r="BK124" s="889"/>
      <c r="BL124" s="889"/>
      <c r="BM124" s="889"/>
      <c r="BN124" s="889"/>
      <c r="BO124" s="889"/>
      <c r="BP124" s="890"/>
      <c r="BQ124" s="891">
        <v>35</v>
      </c>
      <c r="BR124" s="892"/>
      <c r="BS124" s="892"/>
      <c r="BT124" s="892"/>
      <c r="BU124" s="892"/>
      <c r="BV124" s="892">
        <v>23.2</v>
      </c>
      <c r="BW124" s="892"/>
      <c r="BX124" s="892"/>
      <c r="BY124" s="892"/>
      <c r="BZ124" s="892"/>
      <c r="CA124" s="892">
        <v>14.1</v>
      </c>
      <c r="CB124" s="892"/>
      <c r="CC124" s="892"/>
      <c r="CD124" s="892"/>
      <c r="CE124" s="892"/>
      <c r="CF124" s="782"/>
      <c r="CG124" s="783"/>
      <c r="CH124" s="783"/>
      <c r="CI124" s="783"/>
      <c r="CJ124" s="923"/>
      <c r="CK124" s="931"/>
      <c r="CL124" s="931"/>
      <c r="CM124" s="931"/>
      <c r="CN124" s="931"/>
      <c r="CO124" s="932"/>
      <c r="CP124" s="896" t="s">
        <v>467</v>
      </c>
      <c r="CQ124" s="897"/>
      <c r="CR124" s="897"/>
      <c r="CS124" s="897"/>
      <c r="CT124" s="897"/>
      <c r="CU124" s="897"/>
      <c r="CV124" s="897"/>
      <c r="CW124" s="897"/>
      <c r="CX124" s="897"/>
      <c r="CY124" s="897"/>
      <c r="CZ124" s="897"/>
      <c r="DA124" s="897"/>
      <c r="DB124" s="897"/>
      <c r="DC124" s="897"/>
      <c r="DD124" s="897"/>
      <c r="DE124" s="897"/>
      <c r="DF124" s="898"/>
      <c r="DG124" s="820" t="s">
        <v>124</v>
      </c>
      <c r="DH124" s="821"/>
      <c r="DI124" s="821"/>
      <c r="DJ124" s="821"/>
      <c r="DK124" s="822"/>
      <c r="DL124" s="823" t="s">
        <v>427</v>
      </c>
      <c r="DM124" s="821"/>
      <c r="DN124" s="821"/>
      <c r="DO124" s="821"/>
      <c r="DP124" s="822"/>
      <c r="DQ124" s="823" t="s">
        <v>427</v>
      </c>
      <c r="DR124" s="821"/>
      <c r="DS124" s="821"/>
      <c r="DT124" s="821"/>
      <c r="DU124" s="822"/>
      <c r="DV124" s="909" t="s">
        <v>427</v>
      </c>
      <c r="DW124" s="910"/>
      <c r="DX124" s="910"/>
      <c r="DY124" s="910"/>
      <c r="DZ124" s="911"/>
    </row>
    <row r="125" spans="1:130" s="226" customFormat="1" ht="26.25" customHeight="1" x14ac:dyDescent="0.2">
      <c r="A125" s="878"/>
      <c r="B125" s="879"/>
      <c r="C125" s="882" t="s">
        <v>452</v>
      </c>
      <c r="D125" s="883"/>
      <c r="E125" s="883"/>
      <c r="F125" s="883"/>
      <c r="G125" s="883"/>
      <c r="H125" s="883"/>
      <c r="I125" s="883"/>
      <c r="J125" s="883"/>
      <c r="K125" s="883"/>
      <c r="L125" s="883"/>
      <c r="M125" s="883"/>
      <c r="N125" s="883"/>
      <c r="O125" s="883"/>
      <c r="P125" s="883"/>
      <c r="Q125" s="883"/>
      <c r="R125" s="883"/>
      <c r="S125" s="883"/>
      <c r="T125" s="883"/>
      <c r="U125" s="883"/>
      <c r="V125" s="883"/>
      <c r="W125" s="883"/>
      <c r="X125" s="883"/>
      <c r="Y125" s="883"/>
      <c r="Z125" s="884"/>
      <c r="AA125" s="837" t="s">
        <v>124</v>
      </c>
      <c r="AB125" s="838"/>
      <c r="AC125" s="838"/>
      <c r="AD125" s="838"/>
      <c r="AE125" s="839"/>
      <c r="AF125" s="840" t="s">
        <v>438</v>
      </c>
      <c r="AG125" s="838"/>
      <c r="AH125" s="838"/>
      <c r="AI125" s="838"/>
      <c r="AJ125" s="839"/>
      <c r="AK125" s="840" t="s">
        <v>427</v>
      </c>
      <c r="AL125" s="838"/>
      <c r="AM125" s="838"/>
      <c r="AN125" s="838"/>
      <c r="AO125" s="839"/>
      <c r="AP125" s="885" t="s">
        <v>124</v>
      </c>
      <c r="AQ125" s="886"/>
      <c r="AR125" s="886"/>
      <c r="AS125" s="886"/>
      <c r="AT125" s="887"/>
      <c r="AU125" s="258"/>
      <c r="AV125" s="259"/>
      <c r="AW125" s="259"/>
      <c r="AX125" s="259"/>
      <c r="AY125" s="259"/>
      <c r="AZ125" s="259"/>
      <c r="BA125" s="259"/>
      <c r="BB125" s="259"/>
      <c r="BC125" s="259"/>
      <c r="BD125" s="259"/>
      <c r="BE125" s="259"/>
      <c r="BF125" s="259"/>
      <c r="BG125" s="259"/>
      <c r="BH125" s="259"/>
      <c r="BI125" s="259"/>
      <c r="BJ125" s="259"/>
      <c r="BK125" s="259"/>
      <c r="BL125" s="259"/>
      <c r="BM125" s="259"/>
      <c r="BN125" s="259"/>
      <c r="BO125" s="259"/>
      <c r="BP125" s="259"/>
      <c r="BQ125" s="260"/>
      <c r="BR125" s="260"/>
      <c r="BS125" s="260"/>
      <c r="BT125" s="260"/>
      <c r="BU125" s="260"/>
      <c r="BV125" s="260"/>
      <c r="BW125" s="260"/>
      <c r="BX125" s="260"/>
      <c r="BY125" s="260"/>
      <c r="BZ125" s="260"/>
      <c r="CA125" s="260"/>
      <c r="CB125" s="260"/>
      <c r="CC125" s="260"/>
      <c r="CD125" s="260"/>
      <c r="CE125" s="260"/>
      <c r="CF125" s="260"/>
      <c r="CG125" s="260"/>
      <c r="CH125" s="260"/>
      <c r="CI125" s="260"/>
      <c r="CJ125" s="261"/>
      <c r="CK125" s="912" t="s">
        <v>468</v>
      </c>
      <c r="CL125" s="913"/>
      <c r="CM125" s="913"/>
      <c r="CN125" s="913"/>
      <c r="CO125" s="914"/>
      <c r="CP125" s="921" t="s">
        <v>469</v>
      </c>
      <c r="CQ125" s="866"/>
      <c r="CR125" s="866"/>
      <c r="CS125" s="866"/>
      <c r="CT125" s="866"/>
      <c r="CU125" s="866"/>
      <c r="CV125" s="866"/>
      <c r="CW125" s="866"/>
      <c r="CX125" s="866"/>
      <c r="CY125" s="866"/>
      <c r="CZ125" s="866"/>
      <c r="DA125" s="866"/>
      <c r="DB125" s="866"/>
      <c r="DC125" s="866"/>
      <c r="DD125" s="866"/>
      <c r="DE125" s="866"/>
      <c r="DF125" s="867"/>
      <c r="DG125" s="922" t="s">
        <v>124</v>
      </c>
      <c r="DH125" s="903"/>
      <c r="DI125" s="903"/>
      <c r="DJ125" s="903"/>
      <c r="DK125" s="903"/>
      <c r="DL125" s="903" t="s">
        <v>427</v>
      </c>
      <c r="DM125" s="903"/>
      <c r="DN125" s="903"/>
      <c r="DO125" s="903"/>
      <c r="DP125" s="903"/>
      <c r="DQ125" s="903" t="s">
        <v>124</v>
      </c>
      <c r="DR125" s="903"/>
      <c r="DS125" s="903"/>
      <c r="DT125" s="903"/>
      <c r="DU125" s="903"/>
      <c r="DV125" s="904" t="s">
        <v>427</v>
      </c>
      <c r="DW125" s="904"/>
      <c r="DX125" s="904"/>
      <c r="DY125" s="904"/>
      <c r="DZ125" s="905"/>
    </row>
    <row r="126" spans="1:130" s="226" customFormat="1" ht="26.25" customHeight="1" thickBot="1" x14ac:dyDescent="0.25">
      <c r="A126" s="878"/>
      <c r="B126" s="879"/>
      <c r="C126" s="882" t="s">
        <v>454</v>
      </c>
      <c r="D126" s="883"/>
      <c r="E126" s="883"/>
      <c r="F126" s="883"/>
      <c r="G126" s="883"/>
      <c r="H126" s="883"/>
      <c r="I126" s="883"/>
      <c r="J126" s="883"/>
      <c r="K126" s="883"/>
      <c r="L126" s="883"/>
      <c r="M126" s="883"/>
      <c r="N126" s="883"/>
      <c r="O126" s="883"/>
      <c r="P126" s="883"/>
      <c r="Q126" s="883"/>
      <c r="R126" s="883"/>
      <c r="S126" s="883"/>
      <c r="T126" s="883"/>
      <c r="U126" s="883"/>
      <c r="V126" s="883"/>
      <c r="W126" s="883"/>
      <c r="X126" s="883"/>
      <c r="Y126" s="883"/>
      <c r="Z126" s="884"/>
      <c r="AA126" s="837" t="s">
        <v>427</v>
      </c>
      <c r="AB126" s="838"/>
      <c r="AC126" s="838"/>
      <c r="AD126" s="838"/>
      <c r="AE126" s="839"/>
      <c r="AF126" s="840" t="s">
        <v>427</v>
      </c>
      <c r="AG126" s="838"/>
      <c r="AH126" s="838"/>
      <c r="AI126" s="838"/>
      <c r="AJ126" s="839"/>
      <c r="AK126" s="840" t="s">
        <v>430</v>
      </c>
      <c r="AL126" s="838"/>
      <c r="AM126" s="838"/>
      <c r="AN126" s="838"/>
      <c r="AO126" s="839"/>
      <c r="AP126" s="885" t="s">
        <v>427</v>
      </c>
      <c r="AQ126" s="886"/>
      <c r="AR126" s="886"/>
      <c r="AS126" s="886"/>
      <c r="AT126" s="887"/>
      <c r="AU126" s="262"/>
      <c r="AV126" s="262"/>
      <c r="AW126" s="262"/>
      <c r="AX126" s="262"/>
      <c r="AY126" s="262"/>
      <c r="AZ126" s="262"/>
      <c r="BA126" s="262"/>
      <c r="BB126" s="262"/>
      <c r="BC126" s="262"/>
      <c r="BD126" s="262"/>
      <c r="BE126" s="262"/>
      <c r="BF126" s="262"/>
      <c r="BG126" s="262"/>
      <c r="BH126" s="262"/>
      <c r="BI126" s="262"/>
      <c r="BJ126" s="262"/>
      <c r="BK126" s="262"/>
      <c r="BL126" s="262"/>
      <c r="BM126" s="262"/>
      <c r="BN126" s="262"/>
      <c r="BO126" s="262"/>
      <c r="BP126" s="262"/>
      <c r="BQ126" s="262"/>
      <c r="BR126" s="262"/>
      <c r="BS126" s="262"/>
      <c r="BT126" s="262"/>
      <c r="BU126" s="262"/>
      <c r="BV126" s="262"/>
      <c r="BW126" s="262"/>
      <c r="BX126" s="262"/>
      <c r="BY126" s="262"/>
      <c r="BZ126" s="262"/>
      <c r="CA126" s="262"/>
      <c r="CB126" s="262"/>
      <c r="CC126" s="262"/>
      <c r="CD126" s="263"/>
      <c r="CE126" s="263"/>
      <c r="CF126" s="263"/>
      <c r="CG126" s="260"/>
      <c r="CH126" s="260"/>
      <c r="CI126" s="260"/>
      <c r="CJ126" s="261"/>
      <c r="CK126" s="915"/>
      <c r="CL126" s="916"/>
      <c r="CM126" s="916"/>
      <c r="CN126" s="916"/>
      <c r="CO126" s="917"/>
      <c r="CP126" s="873" t="s">
        <v>470</v>
      </c>
      <c r="CQ126" s="808"/>
      <c r="CR126" s="808"/>
      <c r="CS126" s="808"/>
      <c r="CT126" s="808"/>
      <c r="CU126" s="808"/>
      <c r="CV126" s="808"/>
      <c r="CW126" s="808"/>
      <c r="CX126" s="808"/>
      <c r="CY126" s="808"/>
      <c r="CZ126" s="808"/>
      <c r="DA126" s="808"/>
      <c r="DB126" s="808"/>
      <c r="DC126" s="808"/>
      <c r="DD126" s="808"/>
      <c r="DE126" s="808"/>
      <c r="DF126" s="809"/>
      <c r="DG126" s="874" t="s">
        <v>427</v>
      </c>
      <c r="DH126" s="875"/>
      <c r="DI126" s="875"/>
      <c r="DJ126" s="875"/>
      <c r="DK126" s="875"/>
      <c r="DL126" s="875" t="s">
        <v>124</v>
      </c>
      <c r="DM126" s="875"/>
      <c r="DN126" s="875"/>
      <c r="DO126" s="875"/>
      <c r="DP126" s="875"/>
      <c r="DQ126" s="875" t="s">
        <v>124</v>
      </c>
      <c r="DR126" s="875"/>
      <c r="DS126" s="875"/>
      <c r="DT126" s="875"/>
      <c r="DU126" s="875"/>
      <c r="DV126" s="852" t="s">
        <v>124</v>
      </c>
      <c r="DW126" s="852"/>
      <c r="DX126" s="852"/>
      <c r="DY126" s="852"/>
      <c r="DZ126" s="853"/>
    </row>
    <row r="127" spans="1:130" s="226" customFormat="1" ht="26.25" customHeight="1" x14ac:dyDescent="0.2">
      <c r="A127" s="880"/>
      <c r="B127" s="881"/>
      <c r="C127" s="899" t="s">
        <v>471</v>
      </c>
      <c r="D127" s="900"/>
      <c r="E127" s="900"/>
      <c r="F127" s="900"/>
      <c r="G127" s="900"/>
      <c r="H127" s="900"/>
      <c r="I127" s="900"/>
      <c r="J127" s="900"/>
      <c r="K127" s="900"/>
      <c r="L127" s="900"/>
      <c r="M127" s="900"/>
      <c r="N127" s="900"/>
      <c r="O127" s="900"/>
      <c r="P127" s="900"/>
      <c r="Q127" s="900"/>
      <c r="R127" s="900"/>
      <c r="S127" s="900"/>
      <c r="T127" s="900"/>
      <c r="U127" s="900"/>
      <c r="V127" s="900"/>
      <c r="W127" s="900"/>
      <c r="X127" s="900"/>
      <c r="Y127" s="900"/>
      <c r="Z127" s="901"/>
      <c r="AA127" s="837">
        <v>743</v>
      </c>
      <c r="AB127" s="838"/>
      <c r="AC127" s="838"/>
      <c r="AD127" s="838"/>
      <c r="AE127" s="839"/>
      <c r="AF127" s="840">
        <v>420</v>
      </c>
      <c r="AG127" s="838"/>
      <c r="AH127" s="838"/>
      <c r="AI127" s="838"/>
      <c r="AJ127" s="839"/>
      <c r="AK127" s="840">
        <v>254</v>
      </c>
      <c r="AL127" s="838"/>
      <c r="AM127" s="838"/>
      <c r="AN127" s="838"/>
      <c r="AO127" s="839"/>
      <c r="AP127" s="885">
        <v>0</v>
      </c>
      <c r="AQ127" s="886"/>
      <c r="AR127" s="886"/>
      <c r="AS127" s="886"/>
      <c r="AT127" s="887"/>
      <c r="AU127" s="262"/>
      <c r="AV127" s="262"/>
      <c r="AW127" s="262"/>
      <c r="AX127" s="902" t="s">
        <v>472</v>
      </c>
      <c r="AY127" s="870"/>
      <c r="AZ127" s="870"/>
      <c r="BA127" s="870"/>
      <c r="BB127" s="870"/>
      <c r="BC127" s="870"/>
      <c r="BD127" s="870"/>
      <c r="BE127" s="871"/>
      <c r="BF127" s="869" t="s">
        <v>473</v>
      </c>
      <c r="BG127" s="870"/>
      <c r="BH127" s="870"/>
      <c r="BI127" s="870"/>
      <c r="BJ127" s="870"/>
      <c r="BK127" s="870"/>
      <c r="BL127" s="871"/>
      <c r="BM127" s="869" t="s">
        <v>474</v>
      </c>
      <c r="BN127" s="870"/>
      <c r="BO127" s="870"/>
      <c r="BP127" s="870"/>
      <c r="BQ127" s="870"/>
      <c r="BR127" s="870"/>
      <c r="BS127" s="871"/>
      <c r="BT127" s="869" t="s">
        <v>475</v>
      </c>
      <c r="BU127" s="870"/>
      <c r="BV127" s="870"/>
      <c r="BW127" s="870"/>
      <c r="BX127" s="870"/>
      <c r="BY127" s="870"/>
      <c r="BZ127" s="872"/>
      <c r="CA127" s="262"/>
      <c r="CB127" s="262"/>
      <c r="CC127" s="262"/>
      <c r="CD127" s="263"/>
      <c r="CE127" s="263"/>
      <c r="CF127" s="263"/>
      <c r="CG127" s="260"/>
      <c r="CH127" s="260"/>
      <c r="CI127" s="260"/>
      <c r="CJ127" s="261"/>
      <c r="CK127" s="915"/>
      <c r="CL127" s="916"/>
      <c r="CM127" s="916"/>
      <c r="CN127" s="916"/>
      <c r="CO127" s="917"/>
      <c r="CP127" s="873" t="s">
        <v>476</v>
      </c>
      <c r="CQ127" s="808"/>
      <c r="CR127" s="808"/>
      <c r="CS127" s="808"/>
      <c r="CT127" s="808"/>
      <c r="CU127" s="808"/>
      <c r="CV127" s="808"/>
      <c r="CW127" s="808"/>
      <c r="CX127" s="808"/>
      <c r="CY127" s="808"/>
      <c r="CZ127" s="808"/>
      <c r="DA127" s="808"/>
      <c r="DB127" s="808"/>
      <c r="DC127" s="808"/>
      <c r="DD127" s="808"/>
      <c r="DE127" s="808"/>
      <c r="DF127" s="809"/>
      <c r="DG127" s="874" t="s">
        <v>427</v>
      </c>
      <c r="DH127" s="875"/>
      <c r="DI127" s="875"/>
      <c r="DJ127" s="875"/>
      <c r="DK127" s="875"/>
      <c r="DL127" s="875" t="s">
        <v>427</v>
      </c>
      <c r="DM127" s="875"/>
      <c r="DN127" s="875"/>
      <c r="DO127" s="875"/>
      <c r="DP127" s="875"/>
      <c r="DQ127" s="875" t="s">
        <v>124</v>
      </c>
      <c r="DR127" s="875"/>
      <c r="DS127" s="875"/>
      <c r="DT127" s="875"/>
      <c r="DU127" s="875"/>
      <c r="DV127" s="852" t="s">
        <v>427</v>
      </c>
      <c r="DW127" s="852"/>
      <c r="DX127" s="852"/>
      <c r="DY127" s="852"/>
      <c r="DZ127" s="853"/>
    </row>
    <row r="128" spans="1:130" s="226" customFormat="1" ht="26.25" customHeight="1" thickBot="1" x14ac:dyDescent="0.25">
      <c r="A128" s="854" t="s">
        <v>477</v>
      </c>
      <c r="B128" s="855"/>
      <c r="C128" s="855"/>
      <c r="D128" s="855"/>
      <c r="E128" s="855"/>
      <c r="F128" s="855"/>
      <c r="G128" s="855"/>
      <c r="H128" s="855"/>
      <c r="I128" s="855"/>
      <c r="J128" s="855"/>
      <c r="K128" s="855"/>
      <c r="L128" s="855"/>
      <c r="M128" s="855"/>
      <c r="N128" s="855"/>
      <c r="O128" s="855"/>
      <c r="P128" s="855"/>
      <c r="Q128" s="855"/>
      <c r="R128" s="855"/>
      <c r="S128" s="855"/>
      <c r="T128" s="855"/>
      <c r="U128" s="855"/>
      <c r="V128" s="855"/>
      <c r="W128" s="856" t="s">
        <v>478</v>
      </c>
      <c r="X128" s="856"/>
      <c r="Y128" s="856"/>
      <c r="Z128" s="857"/>
      <c r="AA128" s="858" t="s">
        <v>427</v>
      </c>
      <c r="AB128" s="859"/>
      <c r="AC128" s="859"/>
      <c r="AD128" s="859"/>
      <c r="AE128" s="860"/>
      <c r="AF128" s="861" t="s">
        <v>124</v>
      </c>
      <c r="AG128" s="859"/>
      <c r="AH128" s="859"/>
      <c r="AI128" s="859"/>
      <c r="AJ128" s="860"/>
      <c r="AK128" s="861" t="s">
        <v>427</v>
      </c>
      <c r="AL128" s="859"/>
      <c r="AM128" s="859"/>
      <c r="AN128" s="859"/>
      <c r="AO128" s="860"/>
      <c r="AP128" s="862"/>
      <c r="AQ128" s="863"/>
      <c r="AR128" s="863"/>
      <c r="AS128" s="863"/>
      <c r="AT128" s="864"/>
      <c r="AU128" s="262"/>
      <c r="AV128" s="262"/>
      <c r="AW128" s="262"/>
      <c r="AX128" s="865" t="s">
        <v>479</v>
      </c>
      <c r="AY128" s="866"/>
      <c r="AZ128" s="866"/>
      <c r="BA128" s="866"/>
      <c r="BB128" s="866"/>
      <c r="BC128" s="866"/>
      <c r="BD128" s="866"/>
      <c r="BE128" s="867"/>
      <c r="BF128" s="844" t="s">
        <v>124</v>
      </c>
      <c r="BG128" s="845"/>
      <c r="BH128" s="845"/>
      <c r="BI128" s="845"/>
      <c r="BJ128" s="845"/>
      <c r="BK128" s="845"/>
      <c r="BL128" s="868"/>
      <c r="BM128" s="844">
        <v>15</v>
      </c>
      <c r="BN128" s="845"/>
      <c r="BO128" s="845"/>
      <c r="BP128" s="845"/>
      <c r="BQ128" s="845"/>
      <c r="BR128" s="845"/>
      <c r="BS128" s="868"/>
      <c r="BT128" s="844">
        <v>20</v>
      </c>
      <c r="BU128" s="845"/>
      <c r="BV128" s="845"/>
      <c r="BW128" s="845"/>
      <c r="BX128" s="845"/>
      <c r="BY128" s="845"/>
      <c r="BZ128" s="846"/>
      <c r="CA128" s="263"/>
      <c r="CB128" s="263"/>
      <c r="CC128" s="263"/>
      <c r="CD128" s="263"/>
      <c r="CE128" s="263"/>
      <c r="CF128" s="263"/>
      <c r="CG128" s="260"/>
      <c r="CH128" s="260"/>
      <c r="CI128" s="260"/>
      <c r="CJ128" s="261"/>
      <c r="CK128" s="918"/>
      <c r="CL128" s="919"/>
      <c r="CM128" s="919"/>
      <c r="CN128" s="919"/>
      <c r="CO128" s="920"/>
      <c r="CP128" s="847" t="s">
        <v>480</v>
      </c>
      <c r="CQ128" s="786"/>
      <c r="CR128" s="786"/>
      <c r="CS128" s="786"/>
      <c r="CT128" s="786"/>
      <c r="CU128" s="786"/>
      <c r="CV128" s="786"/>
      <c r="CW128" s="786"/>
      <c r="CX128" s="786"/>
      <c r="CY128" s="786"/>
      <c r="CZ128" s="786"/>
      <c r="DA128" s="786"/>
      <c r="DB128" s="786"/>
      <c r="DC128" s="786"/>
      <c r="DD128" s="786"/>
      <c r="DE128" s="786"/>
      <c r="DF128" s="787"/>
      <c r="DG128" s="848" t="s">
        <v>124</v>
      </c>
      <c r="DH128" s="849"/>
      <c r="DI128" s="849"/>
      <c r="DJ128" s="849"/>
      <c r="DK128" s="849"/>
      <c r="DL128" s="849" t="s">
        <v>124</v>
      </c>
      <c r="DM128" s="849"/>
      <c r="DN128" s="849"/>
      <c r="DO128" s="849"/>
      <c r="DP128" s="849"/>
      <c r="DQ128" s="849" t="s">
        <v>124</v>
      </c>
      <c r="DR128" s="849"/>
      <c r="DS128" s="849"/>
      <c r="DT128" s="849"/>
      <c r="DU128" s="849"/>
      <c r="DV128" s="850" t="s">
        <v>124</v>
      </c>
      <c r="DW128" s="850"/>
      <c r="DX128" s="850"/>
      <c r="DY128" s="850"/>
      <c r="DZ128" s="851"/>
    </row>
    <row r="129" spans="1:131" s="226" customFormat="1" ht="26.25" customHeight="1" x14ac:dyDescent="0.2">
      <c r="A129" s="832" t="s">
        <v>102</v>
      </c>
      <c r="B129" s="833"/>
      <c r="C129" s="833"/>
      <c r="D129" s="833"/>
      <c r="E129" s="833"/>
      <c r="F129" s="833"/>
      <c r="G129" s="833"/>
      <c r="H129" s="833"/>
      <c r="I129" s="833"/>
      <c r="J129" s="833"/>
      <c r="K129" s="833"/>
      <c r="L129" s="833"/>
      <c r="M129" s="833"/>
      <c r="N129" s="833"/>
      <c r="O129" s="833"/>
      <c r="P129" s="833"/>
      <c r="Q129" s="833"/>
      <c r="R129" s="833"/>
      <c r="S129" s="833"/>
      <c r="T129" s="833"/>
      <c r="U129" s="833"/>
      <c r="V129" s="833"/>
      <c r="W129" s="834" t="s">
        <v>481</v>
      </c>
      <c r="X129" s="835"/>
      <c r="Y129" s="835"/>
      <c r="Z129" s="836"/>
      <c r="AA129" s="837">
        <v>2350834</v>
      </c>
      <c r="AB129" s="838"/>
      <c r="AC129" s="838"/>
      <c r="AD129" s="838"/>
      <c r="AE129" s="839"/>
      <c r="AF129" s="840">
        <v>2263848</v>
      </c>
      <c r="AG129" s="838"/>
      <c r="AH129" s="838"/>
      <c r="AI129" s="838"/>
      <c r="AJ129" s="839"/>
      <c r="AK129" s="840">
        <v>2198086</v>
      </c>
      <c r="AL129" s="838"/>
      <c r="AM129" s="838"/>
      <c r="AN129" s="838"/>
      <c r="AO129" s="839"/>
      <c r="AP129" s="841"/>
      <c r="AQ129" s="842"/>
      <c r="AR129" s="842"/>
      <c r="AS129" s="842"/>
      <c r="AT129" s="843"/>
      <c r="AU129" s="264"/>
      <c r="AV129" s="264"/>
      <c r="AW129" s="264"/>
      <c r="AX129" s="807" t="s">
        <v>482</v>
      </c>
      <c r="AY129" s="808"/>
      <c r="AZ129" s="808"/>
      <c r="BA129" s="808"/>
      <c r="BB129" s="808"/>
      <c r="BC129" s="808"/>
      <c r="BD129" s="808"/>
      <c r="BE129" s="809"/>
      <c r="BF129" s="827" t="s">
        <v>124</v>
      </c>
      <c r="BG129" s="828"/>
      <c r="BH129" s="828"/>
      <c r="BI129" s="828"/>
      <c r="BJ129" s="828"/>
      <c r="BK129" s="828"/>
      <c r="BL129" s="829"/>
      <c r="BM129" s="827">
        <v>20</v>
      </c>
      <c r="BN129" s="828"/>
      <c r="BO129" s="828"/>
      <c r="BP129" s="828"/>
      <c r="BQ129" s="828"/>
      <c r="BR129" s="828"/>
      <c r="BS129" s="829"/>
      <c r="BT129" s="827">
        <v>30</v>
      </c>
      <c r="BU129" s="830"/>
      <c r="BV129" s="830"/>
      <c r="BW129" s="830"/>
      <c r="BX129" s="830"/>
      <c r="BY129" s="830"/>
      <c r="BZ129" s="831"/>
      <c r="CA129" s="265"/>
      <c r="CB129" s="265"/>
      <c r="CC129" s="265"/>
      <c r="CD129" s="265"/>
      <c r="CE129" s="265"/>
      <c r="CF129" s="265"/>
      <c r="CG129" s="265"/>
      <c r="CH129" s="265"/>
      <c r="CI129" s="265"/>
      <c r="CJ129" s="265"/>
      <c r="CK129" s="265"/>
      <c r="CL129" s="265"/>
      <c r="CM129" s="265"/>
      <c r="CN129" s="265"/>
      <c r="CO129" s="265"/>
      <c r="CP129" s="265"/>
      <c r="CQ129" s="265"/>
      <c r="CR129" s="265"/>
      <c r="CS129" s="265"/>
      <c r="CT129" s="265"/>
      <c r="CU129" s="265"/>
      <c r="CV129" s="265"/>
      <c r="CW129" s="265"/>
      <c r="CX129" s="265"/>
      <c r="CY129" s="265"/>
      <c r="CZ129" s="265"/>
      <c r="DA129" s="265"/>
      <c r="DB129" s="265"/>
      <c r="DC129" s="265"/>
      <c r="DD129" s="265"/>
      <c r="DE129" s="265"/>
      <c r="DF129" s="265"/>
      <c r="DG129" s="265"/>
      <c r="DH129" s="265"/>
      <c r="DI129" s="265"/>
      <c r="DJ129" s="265"/>
      <c r="DK129" s="265"/>
      <c r="DL129" s="265"/>
      <c r="DM129" s="265"/>
      <c r="DN129" s="265"/>
      <c r="DO129" s="265"/>
      <c r="DP129" s="233"/>
      <c r="DQ129" s="233"/>
      <c r="DR129" s="233"/>
      <c r="DS129" s="233"/>
      <c r="DT129" s="233"/>
      <c r="DU129" s="233"/>
      <c r="DV129" s="233"/>
      <c r="DW129" s="233"/>
      <c r="DX129" s="233"/>
      <c r="DY129" s="233"/>
      <c r="DZ129" s="237"/>
    </row>
    <row r="130" spans="1:131" s="226" customFormat="1" ht="26.25" customHeight="1" x14ac:dyDescent="0.2">
      <c r="A130" s="832" t="s">
        <v>483</v>
      </c>
      <c r="B130" s="833"/>
      <c r="C130" s="833"/>
      <c r="D130" s="833"/>
      <c r="E130" s="833"/>
      <c r="F130" s="833"/>
      <c r="G130" s="833"/>
      <c r="H130" s="833"/>
      <c r="I130" s="833"/>
      <c r="J130" s="833"/>
      <c r="K130" s="833"/>
      <c r="L130" s="833"/>
      <c r="M130" s="833"/>
      <c r="N130" s="833"/>
      <c r="O130" s="833"/>
      <c r="P130" s="833"/>
      <c r="Q130" s="833"/>
      <c r="R130" s="833"/>
      <c r="S130" s="833"/>
      <c r="T130" s="833"/>
      <c r="U130" s="833"/>
      <c r="V130" s="833"/>
      <c r="W130" s="834" t="s">
        <v>484</v>
      </c>
      <c r="X130" s="835"/>
      <c r="Y130" s="835"/>
      <c r="Z130" s="836"/>
      <c r="AA130" s="837">
        <v>343500</v>
      </c>
      <c r="AB130" s="838"/>
      <c r="AC130" s="838"/>
      <c r="AD130" s="838"/>
      <c r="AE130" s="839"/>
      <c r="AF130" s="840">
        <v>323880</v>
      </c>
      <c r="AG130" s="838"/>
      <c r="AH130" s="838"/>
      <c r="AI130" s="838"/>
      <c r="AJ130" s="839"/>
      <c r="AK130" s="840">
        <v>300848</v>
      </c>
      <c r="AL130" s="838"/>
      <c r="AM130" s="838"/>
      <c r="AN130" s="838"/>
      <c r="AO130" s="839"/>
      <c r="AP130" s="841"/>
      <c r="AQ130" s="842"/>
      <c r="AR130" s="842"/>
      <c r="AS130" s="842"/>
      <c r="AT130" s="843"/>
      <c r="AU130" s="264"/>
      <c r="AV130" s="264"/>
      <c r="AW130" s="264"/>
      <c r="AX130" s="807" t="s">
        <v>485</v>
      </c>
      <c r="AY130" s="808"/>
      <c r="AZ130" s="808"/>
      <c r="BA130" s="808"/>
      <c r="BB130" s="808"/>
      <c r="BC130" s="808"/>
      <c r="BD130" s="808"/>
      <c r="BE130" s="809"/>
      <c r="BF130" s="810">
        <v>10.7</v>
      </c>
      <c r="BG130" s="811"/>
      <c r="BH130" s="811"/>
      <c r="BI130" s="811"/>
      <c r="BJ130" s="811"/>
      <c r="BK130" s="811"/>
      <c r="BL130" s="812"/>
      <c r="BM130" s="810">
        <v>25</v>
      </c>
      <c r="BN130" s="811"/>
      <c r="BO130" s="811"/>
      <c r="BP130" s="811"/>
      <c r="BQ130" s="811"/>
      <c r="BR130" s="811"/>
      <c r="BS130" s="812"/>
      <c r="BT130" s="810">
        <v>35</v>
      </c>
      <c r="BU130" s="813"/>
      <c r="BV130" s="813"/>
      <c r="BW130" s="813"/>
      <c r="BX130" s="813"/>
      <c r="BY130" s="813"/>
      <c r="BZ130" s="814"/>
      <c r="CA130" s="265"/>
      <c r="CB130" s="265"/>
      <c r="CC130" s="265"/>
      <c r="CD130" s="265"/>
      <c r="CE130" s="265"/>
      <c r="CF130" s="265"/>
      <c r="CG130" s="265"/>
      <c r="CH130" s="265"/>
      <c r="CI130" s="265"/>
      <c r="CJ130" s="265"/>
      <c r="CK130" s="265"/>
      <c r="CL130" s="265"/>
      <c r="CM130" s="265"/>
      <c r="CN130" s="265"/>
      <c r="CO130" s="265"/>
      <c r="CP130" s="265"/>
      <c r="CQ130" s="265"/>
      <c r="CR130" s="265"/>
      <c r="CS130" s="265"/>
      <c r="CT130" s="265"/>
      <c r="CU130" s="265"/>
      <c r="CV130" s="265"/>
      <c r="CW130" s="265"/>
      <c r="CX130" s="265"/>
      <c r="CY130" s="265"/>
      <c r="CZ130" s="265"/>
      <c r="DA130" s="265"/>
      <c r="DB130" s="265"/>
      <c r="DC130" s="265"/>
      <c r="DD130" s="265"/>
      <c r="DE130" s="265"/>
      <c r="DF130" s="265"/>
      <c r="DG130" s="265"/>
      <c r="DH130" s="265"/>
      <c r="DI130" s="265"/>
      <c r="DJ130" s="265"/>
      <c r="DK130" s="265"/>
      <c r="DL130" s="265"/>
      <c r="DM130" s="265"/>
      <c r="DN130" s="265"/>
      <c r="DO130" s="265"/>
      <c r="DP130" s="233"/>
      <c r="DQ130" s="233"/>
      <c r="DR130" s="233"/>
      <c r="DS130" s="233"/>
      <c r="DT130" s="233"/>
      <c r="DU130" s="233"/>
      <c r="DV130" s="233"/>
      <c r="DW130" s="233"/>
      <c r="DX130" s="233"/>
      <c r="DY130" s="233"/>
      <c r="DZ130" s="237"/>
    </row>
    <row r="131" spans="1:131" s="226" customFormat="1" ht="26.25" customHeight="1" thickBot="1" x14ac:dyDescent="0.25">
      <c r="A131" s="815"/>
      <c r="B131" s="816"/>
      <c r="C131" s="816"/>
      <c r="D131" s="816"/>
      <c r="E131" s="816"/>
      <c r="F131" s="816"/>
      <c r="G131" s="816"/>
      <c r="H131" s="816"/>
      <c r="I131" s="816"/>
      <c r="J131" s="816"/>
      <c r="K131" s="816"/>
      <c r="L131" s="816"/>
      <c r="M131" s="816"/>
      <c r="N131" s="816"/>
      <c r="O131" s="816"/>
      <c r="P131" s="816"/>
      <c r="Q131" s="816"/>
      <c r="R131" s="816"/>
      <c r="S131" s="816"/>
      <c r="T131" s="816"/>
      <c r="U131" s="816"/>
      <c r="V131" s="816"/>
      <c r="W131" s="817" t="s">
        <v>486</v>
      </c>
      <c r="X131" s="818"/>
      <c r="Y131" s="818"/>
      <c r="Z131" s="819"/>
      <c r="AA131" s="820">
        <v>2007334</v>
      </c>
      <c r="AB131" s="821"/>
      <c r="AC131" s="821"/>
      <c r="AD131" s="821"/>
      <c r="AE131" s="822"/>
      <c r="AF131" s="823">
        <v>1939968</v>
      </c>
      <c r="AG131" s="821"/>
      <c r="AH131" s="821"/>
      <c r="AI131" s="821"/>
      <c r="AJ131" s="822"/>
      <c r="AK131" s="823">
        <v>1897238</v>
      </c>
      <c r="AL131" s="821"/>
      <c r="AM131" s="821"/>
      <c r="AN131" s="821"/>
      <c r="AO131" s="822"/>
      <c r="AP131" s="824"/>
      <c r="AQ131" s="825"/>
      <c r="AR131" s="825"/>
      <c r="AS131" s="825"/>
      <c r="AT131" s="826"/>
      <c r="AU131" s="264"/>
      <c r="AV131" s="264"/>
      <c r="AW131" s="264"/>
      <c r="AX131" s="785" t="s">
        <v>487</v>
      </c>
      <c r="AY131" s="786"/>
      <c r="AZ131" s="786"/>
      <c r="BA131" s="786"/>
      <c r="BB131" s="786"/>
      <c r="BC131" s="786"/>
      <c r="BD131" s="786"/>
      <c r="BE131" s="787"/>
      <c r="BF131" s="788">
        <v>14.1</v>
      </c>
      <c r="BG131" s="789"/>
      <c r="BH131" s="789"/>
      <c r="BI131" s="789"/>
      <c r="BJ131" s="789"/>
      <c r="BK131" s="789"/>
      <c r="BL131" s="790"/>
      <c r="BM131" s="788">
        <v>350</v>
      </c>
      <c r="BN131" s="789"/>
      <c r="BO131" s="789"/>
      <c r="BP131" s="789"/>
      <c r="BQ131" s="789"/>
      <c r="BR131" s="789"/>
      <c r="BS131" s="790"/>
      <c r="BT131" s="791"/>
      <c r="BU131" s="792"/>
      <c r="BV131" s="792"/>
      <c r="BW131" s="792"/>
      <c r="BX131" s="792"/>
      <c r="BY131" s="792"/>
      <c r="BZ131" s="793"/>
      <c r="CA131" s="265"/>
      <c r="CB131" s="265"/>
      <c r="CC131" s="265"/>
      <c r="CD131" s="265"/>
      <c r="CE131" s="265"/>
      <c r="CF131" s="265"/>
      <c r="CG131" s="265"/>
      <c r="CH131" s="265"/>
      <c r="CI131" s="265"/>
      <c r="CJ131" s="265"/>
      <c r="CK131" s="265"/>
      <c r="CL131" s="265"/>
      <c r="CM131" s="265"/>
      <c r="CN131" s="265"/>
      <c r="CO131" s="265"/>
      <c r="CP131" s="265"/>
      <c r="CQ131" s="265"/>
      <c r="CR131" s="265"/>
      <c r="CS131" s="265"/>
      <c r="CT131" s="265"/>
      <c r="CU131" s="265"/>
      <c r="CV131" s="265"/>
      <c r="CW131" s="265"/>
      <c r="CX131" s="265"/>
      <c r="CY131" s="265"/>
      <c r="CZ131" s="265"/>
      <c r="DA131" s="265"/>
      <c r="DB131" s="265"/>
      <c r="DC131" s="265"/>
      <c r="DD131" s="265"/>
      <c r="DE131" s="265"/>
      <c r="DF131" s="265"/>
      <c r="DG131" s="265"/>
      <c r="DH131" s="265"/>
      <c r="DI131" s="265"/>
      <c r="DJ131" s="265"/>
      <c r="DK131" s="265"/>
      <c r="DL131" s="265"/>
      <c r="DM131" s="265"/>
      <c r="DN131" s="265"/>
      <c r="DO131" s="265"/>
      <c r="DP131" s="233"/>
      <c r="DQ131" s="233"/>
      <c r="DR131" s="233"/>
      <c r="DS131" s="233"/>
      <c r="DT131" s="233"/>
      <c r="DU131" s="233"/>
      <c r="DV131" s="233"/>
      <c r="DW131" s="233"/>
      <c r="DX131" s="233"/>
      <c r="DY131" s="233"/>
      <c r="DZ131" s="237"/>
    </row>
    <row r="132" spans="1:131" s="226" customFormat="1" ht="26.25" customHeight="1" x14ac:dyDescent="0.2">
      <c r="A132" s="794" t="s">
        <v>488</v>
      </c>
      <c r="B132" s="795"/>
      <c r="C132" s="795"/>
      <c r="D132" s="795"/>
      <c r="E132" s="795"/>
      <c r="F132" s="795"/>
      <c r="G132" s="795"/>
      <c r="H132" s="795"/>
      <c r="I132" s="795"/>
      <c r="J132" s="795"/>
      <c r="K132" s="795"/>
      <c r="L132" s="795"/>
      <c r="M132" s="795"/>
      <c r="N132" s="795"/>
      <c r="O132" s="795"/>
      <c r="P132" s="795"/>
      <c r="Q132" s="795"/>
      <c r="R132" s="795"/>
      <c r="S132" s="795"/>
      <c r="T132" s="795"/>
      <c r="U132" s="795"/>
      <c r="V132" s="798" t="s">
        <v>489</v>
      </c>
      <c r="W132" s="798"/>
      <c r="X132" s="798"/>
      <c r="Y132" s="798"/>
      <c r="Z132" s="799"/>
      <c r="AA132" s="800">
        <v>10.142706690000001</v>
      </c>
      <c r="AB132" s="801"/>
      <c r="AC132" s="801"/>
      <c r="AD132" s="801"/>
      <c r="AE132" s="802"/>
      <c r="AF132" s="803">
        <v>10.93595358</v>
      </c>
      <c r="AG132" s="801"/>
      <c r="AH132" s="801"/>
      <c r="AI132" s="801"/>
      <c r="AJ132" s="802"/>
      <c r="AK132" s="803">
        <v>11.18046339</v>
      </c>
      <c r="AL132" s="801"/>
      <c r="AM132" s="801"/>
      <c r="AN132" s="801"/>
      <c r="AO132" s="802"/>
      <c r="AP132" s="804"/>
      <c r="AQ132" s="805"/>
      <c r="AR132" s="805"/>
      <c r="AS132" s="805"/>
      <c r="AT132" s="806"/>
      <c r="AU132" s="266"/>
      <c r="AV132" s="267"/>
      <c r="AW132" s="267"/>
      <c r="AX132" s="233"/>
      <c r="AY132" s="233"/>
      <c r="AZ132" s="233"/>
      <c r="BA132" s="233"/>
      <c r="BB132" s="233"/>
      <c r="BC132" s="233"/>
      <c r="BD132" s="233"/>
      <c r="BE132" s="233"/>
      <c r="BF132" s="233"/>
      <c r="BG132" s="233"/>
      <c r="BH132" s="233"/>
      <c r="BI132" s="233"/>
      <c r="BJ132" s="233"/>
      <c r="BK132" s="233"/>
      <c r="BL132" s="233"/>
      <c r="BM132" s="233"/>
      <c r="BN132" s="233"/>
      <c r="BO132" s="233"/>
      <c r="BP132" s="233"/>
      <c r="BQ132" s="233"/>
      <c r="BR132" s="233"/>
      <c r="BS132" s="234"/>
      <c r="BT132" s="233"/>
      <c r="BU132" s="233"/>
      <c r="BV132" s="233"/>
      <c r="BW132" s="233"/>
      <c r="BX132" s="233"/>
      <c r="BY132" s="233"/>
      <c r="BZ132" s="233"/>
      <c r="CA132" s="265"/>
      <c r="CB132" s="265"/>
      <c r="CC132" s="265"/>
      <c r="CD132" s="265"/>
      <c r="CE132" s="265"/>
      <c r="CF132" s="265"/>
      <c r="CG132" s="265"/>
      <c r="CH132" s="265"/>
      <c r="CI132" s="265"/>
      <c r="CJ132" s="265"/>
      <c r="CK132" s="265"/>
      <c r="CL132" s="265"/>
      <c r="CM132" s="265"/>
      <c r="CN132" s="265"/>
      <c r="CO132" s="265"/>
      <c r="CP132" s="265"/>
      <c r="CQ132" s="265"/>
      <c r="CR132" s="265"/>
      <c r="CS132" s="265"/>
      <c r="CT132" s="265"/>
      <c r="CU132" s="265"/>
      <c r="CV132" s="265"/>
      <c r="CW132" s="265"/>
      <c r="CX132" s="265"/>
      <c r="CY132" s="265"/>
      <c r="CZ132" s="265"/>
      <c r="DA132" s="265"/>
      <c r="DB132" s="265"/>
      <c r="DC132" s="265"/>
      <c r="DD132" s="265"/>
      <c r="DE132" s="265"/>
      <c r="DF132" s="265"/>
      <c r="DG132" s="265"/>
      <c r="DH132" s="265"/>
      <c r="DI132" s="265"/>
      <c r="DJ132" s="265"/>
      <c r="DK132" s="265"/>
      <c r="DL132" s="265"/>
      <c r="DM132" s="265"/>
      <c r="DN132" s="265"/>
      <c r="DO132" s="265"/>
      <c r="DP132" s="237"/>
      <c r="DQ132" s="237"/>
      <c r="DR132" s="237"/>
      <c r="DS132" s="237"/>
      <c r="DT132" s="237"/>
      <c r="DU132" s="237"/>
      <c r="DV132" s="237"/>
      <c r="DW132" s="237"/>
      <c r="DX132" s="237"/>
      <c r="DY132" s="237"/>
      <c r="DZ132" s="237"/>
    </row>
    <row r="133" spans="1:131" s="226" customFormat="1" ht="26.25" customHeight="1" thickBot="1" x14ac:dyDescent="0.25">
      <c r="A133" s="796"/>
      <c r="B133" s="797"/>
      <c r="C133" s="797"/>
      <c r="D133" s="797"/>
      <c r="E133" s="797"/>
      <c r="F133" s="797"/>
      <c r="G133" s="797"/>
      <c r="H133" s="797"/>
      <c r="I133" s="797"/>
      <c r="J133" s="797"/>
      <c r="K133" s="797"/>
      <c r="L133" s="797"/>
      <c r="M133" s="797"/>
      <c r="N133" s="797"/>
      <c r="O133" s="797"/>
      <c r="P133" s="797"/>
      <c r="Q133" s="797"/>
      <c r="R133" s="797"/>
      <c r="S133" s="797"/>
      <c r="T133" s="797"/>
      <c r="U133" s="797"/>
      <c r="V133" s="777" t="s">
        <v>490</v>
      </c>
      <c r="W133" s="777"/>
      <c r="X133" s="777"/>
      <c r="Y133" s="777"/>
      <c r="Z133" s="778"/>
      <c r="AA133" s="779">
        <v>10.4</v>
      </c>
      <c r="AB133" s="780"/>
      <c r="AC133" s="780"/>
      <c r="AD133" s="780"/>
      <c r="AE133" s="781"/>
      <c r="AF133" s="779">
        <v>10.6</v>
      </c>
      <c r="AG133" s="780"/>
      <c r="AH133" s="780"/>
      <c r="AI133" s="780"/>
      <c r="AJ133" s="781"/>
      <c r="AK133" s="779">
        <v>10.7</v>
      </c>
      <c r="AL133" s="780"/>
      <c r="AM133" s="780"/>
      <c r="AN133" s="780"/>
      <c r="AO133" s="781"/>
      <c r="AP133" s="782"/>
      <c r="AQ133" s="783"/>
      <c r="AR133" s="783"/>
      <c r="AS133" s="783"/>
      <c r="AT133" s="784"/>
      <c r="AU133" s="267"/>
      <c r="AV133" s="267"/>
      <c r="AW133" s="267"/>
      <c r="AX133" s="267"/>
      <c r="AY133" s="267"/>
      <c r="AZ133" s="267"/>
      <c r="BA133" s="267"/>
      <c r="BB133" s="267"/>
      <c r="BC133" s="267"/>
      <c r="BD133" s="267"/>
      <c r="BE133" s="267"/>
      <c r="BF133" s="267"/>
      <c r="BG133" s="267"/>
      <c r="BH133" s="267"/>
      <c r="BI133" s="267"/>
      <c r="BJ133" s="267"/>
      <c r="BK133" s="267"/>
      <c r="BL133" s="267"/>
      <c r="BM133" s="267"/>
      <c r="BN133" s="265"/>
      <c r="BO133" s="265"/>
      <c r="BP133" s="265"/>
      <c r="BQ133" s="265"/>
      <c r="BR133" s="265"/>
      <c r="BS133" s="265"/>
      <c r="BT133" s="265"/>
      <c r="BU133" s="265"/>
      <c r="BV133" s="265"/>
      <c r="BW133" s="265"/>
      <c r="BX133" s="265"/>
      <c r="BY133" s="265"/>
      <c r="BZ133" s="265"/>
      <c r="CA133" s="265"/>
      <c r="CB133" s="265"/>
      <c r="CC133" s="265"/>
      <c r="CD133" s="265"/>
      <c r="CE133" s="265"/>
      <c r="CF133" s="265"/>
      <c r="CG133" s="265"/>
      <c r="CH133" s="265"/>
      <c r="CI133" s="265"/>
      <c r="CJ133" s="265"/>
      <c r="CK133" s="265"/>
      <c r="CL133" s="265"/>
      <c r="CM133" s="265"/>
      <c r="CN133" s="265"/>
      <c r="CO133" s="265"/>
      <c r="CP133" s="265"/>
      <c r="CQ133" s="265"/>
      <c r="CR133" s="265"/>
      <c r="CS133" s="265"/>
      <c r="CT133" s="265"/>
      <c r="CU133" s="265"/>
      <c r="CV133" s="265"/>
      <c r="CW133" s="265"/>
      <c r="CX133" s="265"/>
      <c r="CY133" s="265"/>
      <c r="CZ133" s="265"/>
      <c r="DA133" s="265"/>
      <c r="DB133" s="265"/>
      <c r="DC133" s="265"/>
      <c r="DD133" s="265"/>
      <c r="DE133" s="265"/>
      <c r="DF133" s="265"/>
      <c r="DG133" s="265"/>
      <c r="DH133" s="265"/>
      <c r="DI133" s="265"/>
      <c r="DJ133" s="265"/>
      <c r="DK133" s="265"/>
      <c r="DL133" s="265"/>
      <c r="DM133" s="265"/>
      <c r="DN133" s="265"/>
      <c r="DO133" s="265"/>
      <c r="DP133" s="237"/>
      <c r="DQ133" s="237"/>
      <c r="DR133" s="237"/>
      <c r="DS133" s="237"/>
      <c r="DT133" s="237"/>
      <c r="DU133" s="237"/>
      <c r="DV133" s="237"/>
      <c r="DW133" s="237"/>
      <c r="DX133" s="237"/>
      <c r="DY133" s="237"/>
      <c r="DZ133" s="237"/>
    </row>
    <row r="134" spans="1:131" s="227" customFormat="1" ht="11.25" customHeight="1" x14ac:dyDescent="0.2">
      <c r="A134" s="268"/>
      <c r="B134" s="268"/>
      <c r="C134" s="268"/>
      <c r="D134" s="268"/>
      <c r="E134" s="268"/>
      <c r="F134" s="268"/>
      <c r="G134" s="268"/>
      <c r="H134" s="268"/>
      <c r="I134" s="268"/>
      <c r="J134" s="268"/>
      <c r="K134" s="268"/>
      <c r="L134" s="268"/>
      <c r="M134" s="268"/>
      <c r="N134" s="268"/>
      <c r="O134" s="268"/>
      <c r="P134" s="268"/>
      <c r="Q134" s="268"/>
      <c r="R134" s="268"/>
      <c r="S134" s="268"/>
      <c r="T134" s="268"/>
      <c r="U134" s="268"/>
      <c r="V134" s="268"/>
      <c r="W134" s="268"/>
      <c r="X134" s="268"/>
      <c r="Y134" s="268"/>
      <c r="Z134" s="268"/>
      <c r="AA134" s="268"/>
      <c r="AB134" s="268"/>
      <c r="AC134" s="268"/>
      <c r="AD134" s="268"/>
      <c r="AE134" s="268"/>
      <c r="AF134" s="268"/>
      <c r="AG134" s="268"/>
      <c r="AH134" s="268"/>
      <c r="AI134" s="268"/>
      <c r="AJ134" s="268"/>
      <c r="AK134" s="268"/>
      <c r="AL134" s="268"/>
      <c r="AM134" s="268"/>
      <c r="AN134" s="268"/>
      <c r="AO134" s="268"/>
      <c r="AP134" s="268"/>
      <c r="AQ134" s="268"/>
      <c r="AR134" s="268"/>
      <c r="AS134" s="268"/>
      <c r="AT134" s="268"/>
      <c r="AU134" s="267"/>
      <c r="AV134" s="267"/>
      <c r="AW134" s="267"/>
      <c r="AX134" s="267"/>
      <c r="AY134" s="267"/>
      <c r="AZ134" s="267"/>
      <c r="BA134" s="267"/>
      <c r="BB134" s="267"/>
      <c r="BC134" s="267"/>
      <c r="BD134" s="267"/>
      <c r="BE134" s="267"/>
      <c r="BF134" s="267"/>
      <c r="BG134" s="267"/>
      <c r="BH134" s="267"/>
      <c r="BI134" s="267"/>
      <c r="BJ134" s="267"/>
      <c r="BK134" s="267"/>
      <c r="BL134" s="267"/>
      <c r="BM134" s="267"/>
      <c r="BN134" s="265"/>
      <c r="BO134" s="265"/>
      <c r="BP134" s="265"/>
      <c r="BQ134" s="265"/>
      <c r="BR134" s="265"/>
      <c r="BS134" s="265"/>
      <c r="BT134" s="265"/>
      <c r="BU134" s="265"/>
      <c r="BV134" s="265"/>
      <c r="BW134" s="265"/>
      <c r="BX134" s="265"/>
      <c r="BY134" s="265"/>
      <c r="BZ134" s="265"/>
      <c r="CA134" s="265"/>
      <c r="CB134" s="265"/>
      <c r="CC134" s="265"/>
      <c r="CD134" s="265"/>
      <c r="CE134" s="265"/>
      <c r="CF134" s="265"/>
      <c r="CG134" s="265"/>
      <c r="CH134" s="265"/>
      <c r="CI134" s="265"/>
      <c r="CJ134" s="265"/>
      <c r="CK134" s="265"/>
      <c r="CL134" s="265"/>
      <c r="CM134" s="265"/>
      <c r="CN134" s="265"/>
      <c r="CO134" s="265"/>
      <c r="CP134" s="265"/>
      <c r="CQ134" s="265"/>
      <c r="CR134" s="265"/>
      <c r="CS134" s="265"/>
      <c r="CT134" s="265"/>
      <c r="CU134" s="265"/>
      <c r="CV134" s="265"/>
      <c r="CW134" s="265"/>
      <c r="CX134" s="265"/>
      <c r="CY134" s="265"/>
      <c r="CZ134" s="265"/>
      <c r="DA134" s="265"/>
      <c r="DB134" s="265"/>
      <c r="DC134" s="265"/>
      <c r="DD134" s="265"/>
      <c r="DE134" s="265"/>
      <c r="DF134" s="265"/>
      <c r="DG134" s="265"/>
      <c r="DH134" s="265"/>
      <c r="DI134" s="265"/>
      <c r="DJ134" s="265"/>
      <c r="DK134" s="265"/>
      <c r="DL134" s="265"/>
      <c r="DM134" s="265"/>
      <c r="DN134" s="265"/>
      <c r="DO134" s="265"/>
      <c r="DP134" s="237"/>
      <c r="DQ134" s="237"/>
      <c r="DR134" s="237"/>
      <c r="DS134" s="237"/>
      <c r="DT134" s="237"/>
      <c r="DU134" s="237"/>
      <c r="DV134" s="237"/>
      <c r="DW134" s="237"/>
      <c r="DX134" s="237"/>
      <c r="DY134" s="237"/>
      <c r="DZ134" s="237"/>
      <c r="EA134" s="226"/>
    </row>
    <row r="135" spans="1:131" ht="14.4" hidden="1" x14ac:dyDescent="0.2">
      <c r="AU135" s="268"/>
      <c r="AV135" s="268"/>
      <c r="AW135" s="268"/>
      <c r="AX135" s="268"/>
      <c r="AY135" s="268"/>
      <c r="AZ135" s="268"/>
      <c r="BA135" s="268"/>
      <c r="BB135" s="268"/>
      <c r="BC135" s="268"/>
      <c r="BD135" s="268"/>
      <c r="BE135" s="268"/>
      <c r="BF135" s="268"/>
      <c r="BG135" s="268"/>
      <c r="BH135" s="268"/>
      <c r="BI135" s="268"/>
      <c r="BJ135" s="268"/>
      <c r="BK135" s="268"/>
      <c r="BL135" s="268"/>
      <c r="BM135" s="268"/>
      <c r="BN135" s="268"/>
      <c r="BO135" s="268"/>
      <c r="BP135" s="268"/>
      <c r="BQ135" s="268"/>
      <c r="BR135" s="268"/>
      <c r="BS135" s="268"/>
      <c r="BT135" s="268"/>
      <c r="BU135" s="268"/>
      <c r="BV135" s="268"/>
      <c r="BW135" s="268"/>
      <c r="BX135" s="268"/>
      <c r="BY135" s="268"/>
      <c r="BZ135" s="268"/>
      <c r="CA135" s="268"/>
      <c r="CB135" s="268"/>
      <c r="CC135" s="268"/>
      <c r="CD135" s="268"/>
      <c r="CE135" s="268"/>
      <c r="CF135" s="268"/>
      <c r="CG135" s="268"/>
      <c r="CH135" s="268"/>
      <c r="CI135" s="268"/>
      <c r="CJ135" s="268"/>
      <c r="CK135" s="268"/>
      <c r="CL135" s="268"/>
      <c r="CM135" s="268"/>
      <c r="CN135" s="268"/>
      <c r="CO135" s="268"/>
      <c r="CP135" s="268"/>
      <c r="CQ135" s="268"/>
      <c r="CR135" s="268"/>
      <c r="CS135" s="268"/>
      <c r="CT135" s="268"/>
      <c r="CU135" s="268"/>
      <c r="CV135" s="268"/>
      <c r="CW135" s="268"/>
      <c r="CX135" s="268"/>
      <c r="CY135" s="268"/>
      <c r="CZ135" s="268"/>
      <c r="DA135" s="268"/>
      <c r="DB135" s="268"/>
      <c r="DC135" s="268"/>
      <c r="DD135" s="268"/>
      <c r="DE135" s="268"/>
      <c r="DF135" s="268"/>
      <c r="DG135" s="268"/>
      <c r="DH135" s="268"/>
      <c r="DI135" s="268"/>
      <c r="DJ135" s="268"/>
      <c r="DK135" s="268"/>
      <c r="DL135" s="268"/>
      <c r="DM135" s="268"/>
      <c r="DN135" s="268"/>
      <c r="DO135" s="268"/>
      <c r="DP135" s="268"/>
      <c r="DQ135" s="268"/>
      <c r="DR135" s="268"/>
      <c r="DS135" s="268"/>
      <c r="DT135" s="268"/>
      <c r="DU135" s="268"/>
      <c r="DV135" s="268"/>
      <c r="DW135" s="268"/>
      <c r="DX135" s="268"/>
      <c r="DY135" s="268"/>
      <c r="DZ135" s="268"/>
    </row>
    <row r="136" spans="1:131" hidden="1" x14ac:dyDescent="0.2"/>
  </sheetData>
  <sheetProtection algorithmName="SHA-512" hashValue="RH/BHezvniz/NfaPLXhqzMqHb2VnkENYPTe+BqYP06n1aJcPIS8QLYOChX+kd3BfxhTUpUaRtRHqEp+4uSu+OA==" saltValue="9u9NuZJVkKn59EPFoq0BU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L57:DP57"/>
    <mergeCell ref="DQ57:DU57"/>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AA59:AE59"/>
    <mergeCell ref="AF59:AJ59"/>
    <mergeCell ref="AK59:AO59"/>
    <mergeCell ref="AP59:AT59"/>
    <mergeCell ref="AU59:AY59"/>
    <mergeCell ref="AZ59:BD59"/>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V59:DZ59"/>
    <mergeCell ref="B60:P60"/>
    <mergeCell ref="Q60:U60"/>
    <mergeCell ref="V60:Z60"/>
    <mergeCell ref="AA60:AE60"/>
    <mergeCell ref="AF60:AJ60"/>
    <mergeCell ref="BE59:BI59"/>
    <mergeCell ref="BS59:CG59"/>
    <mergeCell ref="CH59:CL59"/>
    <mergeCell ref="CM59:CQ59"/>
    <mergeCell ref="CR59:CV59"/>
    <mergeCell ref="CW59:DA59"/>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DV60:DZ60"/>
    <mergeCell ref="B61:P61"/>
    <mergeCell ref="Q61:U61"/>
    <mergeCell ref="V61:Z61"/>
    <mergeCell ref="AA61:AE61"/>
    <mergeCell ref="AF61:AJ61"/>
    <mergeCell ref="AK61:AO61"/>
    <mergeCell ref="AP61:AT61"/>
    <mergeCell ref="CH60:CL60"/>
    <mergeCell ref="CM60:CQ60"/>
    <mergeCell ref="CR60:CV60"/>
    <mergeCell ref="CW60:DA60"/>
    <mergeCell ref="DB60:DF60"/>
    <mergeCell ref="DG60:DK60"/>
    <mergeCell ref="AK60:AO60"/>
    <mergeCell ref="AP60:AT60"/>
    <mergeCell ref="AU60:AY60"/>
    <mergeCell ref="AZ60:BD60"/>
    <mergeCell ref="BE60:BI60"/>
    <mergeCell ref="BS60:CG60"/>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8"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topLeftCell="AU73" zoomScaleNormal="85" zoomScaleSheetLayoutView="100" workbookViewId="0">
      <selection activeCell="CH94" sqref="CH94"/>
    </sheetView>
  </sheetViews>
  <sheetFormatPr defaultColWidth="0" defaultRowHeight="13.5" customHeight="1" zeroHeight="1" x14ac:dyDescent="0.2"/>
  <cols>
    <col min="1" max="120" width="2.77734375" style="271" customWidth="1"/>
    <col min="121" max="121" width="0" style="270" hidden="1" customWidth="1"/>
    <col min="122" max="16384" width="9" style="270" hidden="1"/>
  </cols>
  <sheetData>
    <row r="1" spans="1:120" ht="13.2"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70"/>
    </row>
    <row r="17" spans="119:120" ht="13.2" x14ac:dyDescent="0.2">
      <c r="DP17" s="270"/>
    </row>
    <row r="18" spans="119:120" ht="13.2" x14ac:dyDescent="0.2"/>
    <row r="19" spans="119:120" ht="13.2" x14ac:dyDescent="0.2"/>
    <row r="20" spans="119:120" ht="13.2" x14ac:dyDescent="0.2">
      <c r="DO20" s="270"/>
      <c r="DP20" s="270"/>
    </row>
    <row r="21" spans="119:120" ht="13.2" x14ac:dyDescent="0.2">
      <c r="DP21" s="270"/>
    </row>
    <row r="22" spans="119:120" ht="13.2" x14ac:dyDescent="0.2"/>
    <row r="23" spans="119:120" ht="13.2" x14ac:dyDescent="0.2">
      <c r="DO23" s="270"/>
      <c r="DP23" s="270"/>
    </row>
    <row r="24" spans="119:120" ht="13.2" x14ac:dyDescent="0.2">
      <c r="DP24" s="270"/>
    </row>
    <row r="25" spans="119:120" ht="13.2" x14ac:dyDescent="0.2">
      <c r="DP25" s="270"/>
    </row>
    <row r="26" spans="119:120" ht="13.2" x14ac:dyDescent="0.2">
      <c r="DO26" s="270"/>
      <c r="DP26" s="270"/>
    </row>
    <row r="27" spans="119:120" ht="13.2" x14ac:dyDescent="0.2"/>
    <row r="28" spans="119:120" ht="13.2" x14ac:dyDescent="0.2">
      <c r="DO28" s="270"/>
      <c r="DP28" s="270"/>
    </row>
    <row r="29" spans="119:120" ht="13.2" x14ac:dyDescent="0.2">
      <c r="DP29" s="270"/>
    </row>
    <row r="30" spans="119:120" ht="13.2" x14ac:dyDescent="0.2"/>
    <row r="31" spans="119:120" ht="13.2" x14ac:dyDescent="0.2">
      <c r="DO31" s="270"/>
      <c r="DP31" s="270"/>
    </row>
    <row r="32" spans="119:120" ht="13.2" x14ac:dyDescent="0.2"/>
    <row r="33" spans="98:120" ht="13.2" x14ac:dyDescent="0.2">
      <c r="DO33" s="270"/>
      <c r="DP33" s="270"/>
    </row>
    <row r="34" spans="98:120" ht="13.2" x14ac:dyDescent="0.2">
      <c r="DM34" s="270"/>
    </row>
    <row r="35" spans="98:120" ht="13.2" x14ac:dyDescent="0.2">
      <c r="CT35" s="270"/>
      <c r="CU35" s="270"/>
      <c r="CV35" s="270"/>
      <c r="CY35" s="270"/>
      <c r="CZ35" s="270"/>
      <c r="DA35" s="270"/>
      <c r="DD35" s="270"/>
      <c r="DE35" s="270"/>
      <c r="DF35" s="270"/>
      <c r="DI35" s="270"/>
      <c r="DJ35" s="270"/>
      <c r="DK35" s="270"/>
      <c r="DM35" s="270"/>
      <c r="DN35" s="270"/>
      <c r="DO35" s="270"/>
      <c r="DP35" s="270"/>
    </row>
    <row r="36" spans="98:120" ht="13.2" x14ac:dyDescent="0.2"/>
    <row r="37" spans="98:120" ht="13.2" x14ac:dyDescent="0.2">
      <c r="CW37" s="270"/>
      <c r="DB37" s="270"/>
      <c r="DG37" s="270"/>
      <c r="DL37" s="270"/>
      <c r="DP37" s="270"/>
    </row>
    <row r="38" spans="98:120" ht="13.2" x14ac:dyDescent="0.2">
      <c r="CT38" s="270"/>
      <c r="CU38" s="270"/>
      <c r="CV38" s="270"/>
      <c r="CW38" s="270"/>
      <c r="CY38" s="270"/>
      <c r="CZ38" s="270"/>
      <c r="DA38" s="270"/>
      <c r="DB38" s="270"/>
      <c r="DD38" s="270"/>
      <c r="DE38" s="270"/>
      <c r="DF38" s="270"/>
      <c r="DG38" s="270"/>
      <c r="DI38" s="270"/>
      <c r="DJ38" s="270"/>
      <c r="DK38" s="270"/>
      <c r="DL38" s="270"/>
      <c r="DN38" s="270"/>
      <c r="DO38" s="270"/>
      <c r="DP38" s="27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70"/>
      <c r="DO49" s="270"/>
      <c r="DP49" s="27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70"/>
      <c r="CS63" s="270"/>
      <c r="CX63" s="270"/>
      <c r="DC63" s="270"/>
      <c r="DH63" s="270"/>
    </row>
    <row r="64" spans="22:120" ht="13.2" x14ac:dyDescent="0.2">
      <c r="V64" s="270"/>
    </row>
    <row r="65" spans="15:120" ht="13.2" x14ac:dyDescent="0.2">
      <c r="X65" s="270"/>
      <c r="Z65" s="270"/>
      <c r="AA65" s="270"/>
      <c r="AB65" s="270"/>
      <c r="AC65" s="270"/>
      <c r="AD65" s="270"/>
      <c r="AE65" s="270"/>
      <c r="AF65" s="270"/>
      <c r="AG65" s="270"/>
      <c r="AH65" s="270"/>
      <c r="AI65" s="270"/>
      <c r="AJ65" s="270"/>
      <c r="AK65" s="270"/>
      <c r="AL65" s="270"/>
      <c r="AM65" s="270"/>
      <c r="AN65" s="270"/>
      <c r="AO65" s="270"/>
      <c r="AP65" s="270"/>
      <c r="AQ65" s="270"/>
      <c r="AR65" s="270"/>
      <c r="AS65" s="270"/>
      <c r="AT65" s="270"/>
      <c r="AU65" s="270"/>
      <c r="AV65" s="270"/>
      <c r="AW65" s="270"/>
      <c r="AX65" s="270"/>
      <c r="AY65" s="270"/>
      <c r="AZ65" s="270"/>
      <c r="BA65" s="270"/>
      <c r="BB65" s="270"/>
      <c r="BC65" s="270"/>
      <c r="BD65" s="270"/>
      <c r="BE65" s="270"/>
      <c r="BF65" s="270"/>
      <c r="BG65" s="270"/>
      <c r="BH65" s="270"/>
      <c r="BI65" s="270"/>
      <c r="BJ65" s="270"/>
      <c r="BK65" s="270"/>
      <c r="BL65" s="270"/>
      <c r="BM65" s="270"/>
      <c r="BN65" s="270"/>
      <c r="BO65" s="270"/>
      <c r="BP65" s="270"/>
      <c r="BQ65" s="270"/>
      <c r="BR65" s="270"/>
      <c r="BS65" s="270"/>
      <c r="BT65" s="270"/>
      <c r="BU65" s="270"/>
      <c r="BV65" s="270"/>
      <c r="BW65" s="270"/>
      <c r="BX65" s="270"/>
      <c r="BY65" s="270"/>
      <c r="BZ65" s="270"/>
      <c r="CA65" s="270"/>
      <c r="CB65" s="270"/>
      <c r="CC65" s="270"/>
      <c r="CD65" s="270"/>
      <c r="CE65" s="270"/>
      <c r="CF65" s="270"/>
      <c r="CG65" s="270"/>
      <c r="CH65" s="270"/>
      <c r="CI65" s="270"/>
      <c r="CJ65" s="270"/>
      <c r="CK65" s="270"/>
      <c r="CL65" s="270"/>
      <c r="CM65" s="270"/>
      <c r="CN65" s="270"/>
      <c r="CO65" s="270"/>
      <c r="CP65" s="270"/>
      <c r="CQ65" s="270"/>
      <c r="CR65" s="270"/>
      <c r="CU65" s="270"/>
      <c r="CZ65" s="270"/>
      <c r="DE65" s="270"/>
      <c r="DJ65" s="270"/>
    </row>
    <row r="66" spans="15:120" ht="13.2" x14ac:dyDescent="0.2">
      <c r="Q66" s="270"/>
      <c r="S66" s="270"/>
      <c r="U66" s="270"/>
      <c r="DM66" s="270"/>
    </row>
    <row r="67" spans="15:120" ht="13.2" x14ac:dyDescent="0.2">
      <c r="O67" s="270"/>
      <c r="P67" s="270"/>
      <c r="R67" s="270"/>
      <c r="T67" s="270"/>
      <c r="Y67" s="270"/>
      <c r="CT67" s="270"/>
      <c r="CV67" s="270"/>
      <c r="CW67" s="270"/>
      <c r="CY67" s="270"/>
      <c r="DA67" s="270"/>
      <c r="DB67" s="270"/>
      <c r="DD67" s="270"/>
      <c r="DF67" s="270"/>
      <c r="DG67" s="270"/>
      <c r="DI67" s="270"/>
      <c r="DK67" s="270"/>
      <c r="DL67" s="270"/>
      <c r="DN67" s="270"/>
      <c r="DO67" s="270"/>
      <c r="DP67" s="270"/>
    </row>
    <row r="68" spans="15:120" ht="13.2" x14ac:dyDescent="0.2"/>
    <row r="69" spans="15:120" ht="13.2" x14ac:dyDescent="0.2"/>
    <row r="70" spans="15:120" ht="13.2" x14ac:dyDescent="0.2"/>
    <row r="71" spans="15:120" ht="13.2" x14ac:dyDescent="0.2"/>
    <row r="72" spans="15:120" ht="13.2" x14ac:dyDescent="0.2">
      <c r="DP72" s="270"/>
    </row>
    <row r="73" spans="15:120" ht="13.2" x14ac:dyDescent="0.2">
      <c r="DP73" s="27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70"/>
      <c r="CX96" s="270"/>
      <c r="DC96" s="270"/>
      <c r="DH96" s="270"/>
    </row>
    <row r="97" spans="24:120" ht="13.2" x14ac:dyDescent="0.2">
      <c r="CS97" s="270"/>
      <c r="CX97" s="270"/>
      <c r="DC97" s="270"/>
      <c r="DH97" s="270"/>
      <c r="DP97" s="271" t="s">
        <v>491</v>
      </c>
    </row>
    <row r="98" spans="24:120" ht="13.2" hidden="1" x14ac:dyDescent="0.2">
      <c r="CS98" s="270"/>
      <c r="CX98" s="270"/>
      <c r="DC98" s="270"/>
      <c r="DH98" s="270"/>
    </row>
    <row r="99" spans="24:120" ht="13.2" hidden="1" x14ac:dyDescent="0.2">
      <c r="CS99" s="270"/>
      <c r="CX99" s="270"/>
      <c r="DC99" s="270"/>
      <c r="DH99" s="270"/>
    </row>
    <row r="100" spans="24:120" ht="13.2" hidden="1" x14ac:dyDescent="0.2"/>
    <row r="101" spans="24:120" ht="12" hidden="1" customHeight="1" x14ac:dyDescent="0.2">
      <c r="X101" s="270"/>
      <c r="Y101" s="270"/>
      <c r="Z101" s="270"/>
      <c r="AA101" s="270"/>
      <c r="AB101" s="270"/>
      <c r="AC101" s="270"/>
      <c r="AD101" s="270"/>
      <c r="AE101" s="270"/>
      <c r="AF101" s="270"/>
      <c r="AG101" s="270"/>
      <c r="AH101" s="270"/>
      <c r="AI101" s="270"/>
      <c r="AJ101" s="270"/>
      <c r="AK101" s="270"/>
      <c r="AL101" s="270"/>
      <c r="AM101" s="270"/>
      <c r="AN101" s="270"/>
      <c r="AO101" s="270"/>
      <c r="AP101" s="270"/>
      <c r="AQ101" s="270"/>
      <c r="AR101" s="270"/>
      <c r="AS101" s="270"/>
      <c r="AT101" s="270"/>
      <c r="AU101" s="270"/>
      <c r="AV101" s="270"/>
      <c r="AW101" s="270"/>
      <c r="AX101" s="270"/>
      <c r="AY101" s="270"/>
      <c r="AZ101" s="270"/>
      <c r="BA101" s="270"/>
      <c r="BB101" s="270"/>
      <c r="BC101" s="270"/>
      <c r="BD101" s="270"/>
      <c r="BE101" s="270"/>
      <c r="BF101" s="270"/>
      <c r="BG101" s="270"/>
      <c r="BH101" s="270"/>
      <c r="BI101" s="270"/>
      <c r="BJ101" s="270"/>
      <c r="BK101" s="270"/>
      <c r="BL101" s="270"/>
      <c r="BM101" s="270"/>
      <c r="BN101" s="270"/>
      <c r="BO101" s="270"/>
      <c r="BP101" s="270"/>
      <c r="BQ101" s="270"/>
      <c r="BR101" s="270"/>
      <c r="BS101" s="270"/>
      <c r="BT101" s="270"/>
      <c r="BU101" s="270"/>
      <c r="BV101" s="270"/>
      <c r="BW101" s="270"/>
      <c r="BX101" s="270"/>
      <c r="BY101" s="270"/>
      <c r="BZ101" s="270"/>
      <c r="CA101" s="270"/>
      <c r="CB101" s="270"/>
      <c r="CC101" s="270"/>
      <c r="CD101" s="270"/>
      <c r="CE101" s="270"/>
      <c r="CF101" s="270"/>
      <c r="CG101" s="270"/>
      <c r="CH101" s="270"/>
      <c r="CI101" s="270"/>
      <c r="CJ101" s="270"/>
      <c r="CK101" s="270"/>
      <c r="CL101" s="270"/>
      <c r="CM101" s="270"/>
      <c r="CN101" s="270"/>
      <c r="CO101" s="270"/>
      <c r="CP101" s="270"/>
      <c r="CQ101" s="270"/>
      <c r="CR101" s="270"/>
      <c r="CU101" s="270"/>
      <c r="CZ101" s="270"/>
      <c r="DE101" s="270"/>
      <c r="DJ101" s="270"/>
    </row>
    <row r="102" spans="24:120" ht="1.5" hidden="1" customHeight="1" x14ac:dyDescent="0.2">
      <c r="CU102" s="270"/>
      <c r="CZ102" s="270"/>
      <c r="DE102" s="270"/>
      <c r="DJ102" s="270"/>
      <c r="DM102" s="270"/>
    </row>
    <row r="103" spans="24:120" ht="13.2" hidden="1" x14ac:dyDescent="0.2">
      <c r="CT103" s="270"/>
      <c r="CV103" s="270"/>
      <c r="CW103" s="270"/>
      <c r="CY103" s="270"/>
      <c r="DA103" s="270"/>
      <c r="DB103" s="270"/>
      <c r="DD103" s="270"/>
      <c r="DF103" s="270"/>
      <c r="DG103" s="270"/>
      <c r="DI103" s="270"/>
      <c r="DK103" s="270"/>
      <c r="DL103" s="270"/>
      <c r="DM103" s="270"/>
      <c r="DN103" s="270"/>
      <c r="DO103" s="270"/>
      <c r="DP103" s="270"/>
    </row>
    <row r="104" spans="24:120" ht="13.2" hidden="1" x14ac:dyDescent="0.2">
      <c r="CV104" s="270"/>
      <c r="CW104" s="270"/>
      <c r="DA104" s="270"/>
      <c r="DB104" s="270"/>
      <c r="DF104" s="270"/>
      <c r="DG104" s="270"/>
      <c r="DK104" s="270"/>
      <c r="DL104" s="270"/>
      <c r="DN104" s="270"/>
      <c r="DO104" s="270"/>
      <c r="DP104" s="27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31YUVpC7odZSbK5zijk22AAiQ9TRwbcv3YwYBNf9RR8BwdYaPggtGxoqe7cQl+jXft1IlH7HATby0R1lgoiicg==" saltValue="VBSQ16Dk7uLi+g6LnTxQRQ=="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topLeftCell="AN1" zoomScaleNormal="100" zoomScaleSheetLayoutView="55" workbookViewId="0"/>
  </sheetViews>
  <sheetFormatPr defaultColWidth="0" defaultRowHeight="13.5" customHeight="1" zeroHeight="1" x14ac:dyDescent="0.2"/>
  <cols>
    <col min="1" max="116" width="2.6640625" style="271" customWidth="1"/>
    <col min="117" max="16384" width="9" style="270" hidden="1"/>
  </cols>
  <sheetData>
    <row r="1" spans="2:116" ht="13.2"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row>
    <row r="2" spans="2:116" ht="13.2" x14ac:dyDescent="0.2"/>
    <row r="3" spans="2:116" ht="13.2" x14ac:dyDescent="0.2"/>
    <row r="4" spans="2:116" ht="13.2" x14ac:dyDescent="0.2">
      <c r="R4" s="270"/>
      <c r="S4" s="270"/>
      <c r="T4" s="270"/>
      <c r="U4" s="270"/>
      <c r="V4" s="270"/>
      <c r="W4" s="270"/>
      <c r="X4" s="270"/>
      <c r="Y4" s="270"/>
      <c r="Z4" s="270"/>
      <c r="AA4" s="270"/>
      <c r="AB4" s="270"/>
      <c r="AC4" s="270"/>
      <c r="AD4" s="270"/>
      <c r="AE4" s="270"/>
      <c r="AF4" s="270"/>
      <c r="AG4" s="270"/>
      <c r="AH4" s="270"/>
      <c r="AI4" s="270"/>
      <c r="AJ4" s="270"/>
      <c r="AK4" s="270"/>
      <c r="AL4" s="270"/>
      <c r="AM4" s="270"/>
      <c r="AN4" s="270"/>
      <c r="AO4" s="270"/>
      <c r="AP4" s="270"/>
      <c r="AQ4" s="270"/>
      <c r="AR4" s="270"/>
      <c r="AS4" s="270"/>
      <c r="AT4" s="270"/>
      <c r="AU4" s="270"/>
      <c r="AV4" s="270"/>
      <c r="AW4" s="270"/>
      <c r="AX4" s="270"/>
      <c r="AY4" s="270"/>
      <c r="AZ4" s="270"/>
      <c r="BA4" s="270"/>
      <c r="BB4" s="270"/>
      <c r="BC4" s="270"/>
      <c r="BD4" s="270"/>
      <c r="BE4" s="270"/>
      <c r="BF4" s="270"/>
      <c r="BG4" s="270"/>
      <c r="BH4" s="270"/>
      <c r="BI4" s="270"/>
      <c r="BJ4" s="270"/>
      <c r="BK4" s="270"/>
      <c r="BL4" s="270"/>
      <c r="BM4" s="270"/>
      <c r="BN4" s="270"/>
      <c r="BO4" s="270"/>
      <c r="BP4" s="270"/>
      <c r="BQ4" s="270"/>
      <c r="BR4" s="270"/>
      <c r="BS4" s="270"/>
      <c r="BT4" s="270"/>
      <c r="BU4" s="270"/>
      <c r="BV4" s="270"/>
      <c r="BW4" s="270"/>
      <c r="BX4" s="270"/>
      <c r="BY4" s="270"/>
      <c r="BZ4" s="270"/>
      <c r="CA4" s="270"/>
      <c r="CB4" s="270"/>
      <c r="CC4" s="270"/>
      <c r="CD4" s="270"/>
      <c r="CE4" s="270"/>
      <c r="CF4" s="270"/>
      <c r="CG4" s="270"/>
      <c r="CH4" s="270"/>
      <c r="CI4" s="270"/>
      <c r="CJ4" s="270"/>
      <c r="CK4" s="270"/>
      <c r="CL4" s="270"/>
      <c r="CM4" s="270"/>
      <c r="CN4" s="270"/>
      <c r="CO4" s="270"/>
      <c r="CP4" s="270"/>
      <c r="CQ4" s="270"/>
      <c r="CR4" s="270"/>
      <c r="CS4" s="270"/>
      <c r="CT4" s="270"/>
      <c r="CU4" s="270"/>
      <c r="CV4" s="270"/>
      <c r="CW4" s="270"/>
      <c r="CX4" s="270"/>
      <c r="CY4" s="270"/>
      <c r="CZ4" s="270"/>
      <c r="DA4" s="270"/>
      <c r="DB4" s="270"/>
      <c r="DC4" s="270"/>
      <c r="DD4" s="270"/>
      <c r="DE4" s="270"/>
      <c r="DF4" s="270"/>
      <c r="DG4" s="270"/>
      <c r="DH4" s="270"/>
      <c r="DI4" s="270"/>
      <c r="DJ4" s="270"/>
      <c r="DK4" s="270"/>
      <c r="DL4" s="270"/>
    </row>
    <row r="5" spans="2:116" ht="13.2" x14ac:dyDescent="0.2">
      <c r="R5" s="270"/>
      <c r="S5" s="270"/>
      <c r="T5" s="270"/>
      <c r="U5" s="270"/>
      <c r="V5" s="270"/>
      <c r="W5" s="270"/>
      <c r="X5" s="270"/>
      <c r="Y5" s="270"/>
      <c r="Z5" s="270"/>
      <c r="AA5" s="270"/>
      <c r="AB5" s="270"/>
      <c r="AC5" s="270"/>
      <c r="AD5" s="270"/>
      <c r="AE5" s="270"/>
      <c r="AF5" s="270"/>
      <c r="AG5" s="270"/>
      <c r="AH5" s="270"/>
      <c r="AI5" s="270"/>
      <c r="AJ5" s="270"/>
      <c r="AK5" s="270"/>
      <c r="AL5" s="270"/>
      <c r="AM5" s="270"/>
      <c r="AN5" s="270"/>
      <c r="AO5" s="270"/>
      <c r="AP5" s="270"/>
      <c r="AQ5" s="270"/>
      <c r="AR5" s="270"/>
      <c r="AS5" s="270"/>
      <c r="AT5" s="270"/>
      <c r="AU5" s="270"/>
      <c r="AV5" s="270"/>
      <c r="AW5" s="270"/>
      <c r="AX5" s="270"/>
      <c r="AY5" s="270"/>
      <c r="AZ5" s="270"/>
      <c r="BA5" s="270"/>
      <c r="BB5" s="270"/>
      <c r="BC5" s="270"/>
      <c r="BD5" s="270"/>
      <c r="BE5" s="270"/>
      <c r="BF5" s="270"/>
      <c r="BG5" s="270"/>
      <c r="BH5" s="270"/>
      <c r="BI5" s="270"/>
      <c r="BJ5" s="270"/>
      <c r="BK5" s="270"/>
      <c r="BL5" s="270"/>
      <c r="BM5" s="270"/>
      <c r="BN5" s="270"/>
      <c r="BO5" s="270"/>
      <c r="BP5" s="270"/>
      <c r="BQ5" s="270"/>
      <c r="BR5" s="270"/>
      <c r="BS5" s="270"/>
      <c r="BT5" s="270"/>
      <c r="BU5" s="270"/>
      <c r="BV5" s="270"/>
      <c r="BW5" s="270"/>
      <c r="BX5" s="270"/>
      <c r="BY5" s="270"/>
      <c r="BZ5" s="270"/>
      <c r="CA5" s="270"/>
      <c r="CB5" s="270"/>
      <c r="CC5" s="270"/>
      <c r="CD5" s="270"/>
      <c r="CE5" s="270"/>
      <c r="CF5" s="270"/>
      <c r="CG5" s="270"/>
      <c r="CH5" s="270"/>
      <c r="CI5" s="270"/>
      <c r="CJ5" s="270"/>
      <c r="CK5" s="270"/>
      <c r="CL5" s="270"/>
      <c r="CM5" s="270"/>
      <c r="CN5" s="270"/>
      <c r="CO5" s="270"/>
      <c r="CP5" s="270"/>
      <c r="CQ5" s="270"/>
      <c r="CR5" s="270"/>
      <c r="CS5" s="270"/>
      <c r="CT5" s="270"/>
      <c r="CU5" s="270"/>
      <c r="CV5" s="270"/>
      <c r="CW5" s="270"/>
      <c r="CX5" s="270"/>
      <c r="CY5" s="270"/>
      <c r="CZ5" s="270"/>
      <c r="DA5" s="270"/>
      <c r="DB5" s="270"/>
      <c r="DC5" s="270"/>
      <c r="DD5" s="270"/>
      <c r="DE5" s="270"/>
      <c r="DF5" s="270"/>
      <c r="DG5" s="270"/>
      <c r="DH5" s="270"/>
      <c r="DI5" s="270"/>
      <c r="DJ5" s="270"/>
      <c r="DK5" s="270"/>
      <c r="DL5" s="27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70"/>
      <c r="J18" s="270"/>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270"/>
      <c r="AH18" s="270"/>
      <c r="AI18" s="270"/>
      <c r="AJ18" s="270"/>
      <c r="AK18" s="270"/>
      <c r="AL18" s="270"/>
      <c r="AM18" s="270"/>
      <c r="AN18" s="270"/>
      <c r="AO18" s="270"/>
      <c r="AP18" s="270"/>
      <c r="AQ18" s="270"/>
      <c r="AR18" s="270"/>
      <c r="AS18" s="270"/>
      <c r="AT18" s="270"/>
      <c r="AU18" s="270"/>
      <c r="AV18" s="270"/>
      <c r="AW18" s="270"/>
      <c r="AX18" s="270"/>
      <c r="AY18" s="270"/>
      <c r="AZ18" s="270"/>
      <c r="BA18" s="270"/>
      <c r="BB18" s="270"/>
      <c r="BC18" s="270"/>
      <c r="BD18" s="270"/>
      <c r="BE18" s="270"/>
      <c r="BF18" s="270"/>
      <c r="BG18" s="270"/>
      <c r="BH18" s="270"/>
      <c r="BI18" s="270"/>
      <c r="BJ18" s="270"/>
      <c r="BK18" s="270"/>
      <c r="BL18" s="270"/>
      <c r="BM18" s="270"/>
      <c r="BN18" s="270"/>
      <c r="BO18" s="270"/>
      <c r="BP18" s="270"/>
      <c r="BQ18" s="270"/>
      <c r="BR18" s="270"/>
      <c r="BS18" s="270"/>
      <c r="BT18" s="270"/>
      <c r="BU18" s="270"/>
      <c r="BV18" s="270"/>
      <c r="BW18" s="270"/>
      <c r="BX18" s="270"/>
      <c r="BY18" s="270"/>
      <c r="BZ18" s="270"/>
      <c r="CA18" s="270"/>
      <c r="CB18" s="270"/>
      <c r="CC18" s="270"/>
      <c r="CD18" s="270"/>
      <c r="CE18" s="270"/>
      <c r="CF18" s="270"/>
      <c r="CG18" s="270"/>
      <c r="CH18" s="270"/>
      <c r="CI18" s="270"/>
      <c r="CJ18" s="270"/>
      <c r="CK18" s="270"/>
      <c r="CL18" s="270"/>
      <c r="CM18" s="270"/>
      <c r="CN18" s="270"/>
      <c r="CO18" s="270"/>
      <c r="CP18" s="270"/>
      <c r="CQ18" s="270"/>
      <c r="CR18" s="270"/>
      <c r="CS18" s="270"/>
      <c r="CT18" s="270"/>
      <c r="CU18" s="270"/>
      <c r="CV18" s="270"/>
      <c r="CW18" s="270"/>
      <c r="CX18" s="270"/>
      <c r="CY18" s="270"/>
      <c r="CZ18" s="270"/>
      <c r="DA18" s="270"/>
      <c r="DB18" s="270"/>
      <c r="DC18" s="270"/>
      <c r="DD18" s="270"/>
      <c r="DE18" s="270"/>
      <c r="DF18" s="270"/>
      <c r="DG18" s="270"/>
      <c r="DH18" s="270"/>
      <c r="DI18" s="270"/>
      <c r="DJ18" s="270"/>
      <c r="DK18" s="270"/>
      <c r="DL18" s="270"/>
    </row>
    <row r="19" spans="9:116" ht="13.2" x14ac:dyDescent="0.2"/>
    <row r="20" spans="9:116" ht="13.2" x14ac:dyDescent="0.2"/>
    <row r="21" spans="9:116" ht="13.2" x14ac:dyDescent="0.2">
      <c r="DL21" s="270"/>
    </row>
    <row r="22" spans="9:116" ht="13.2" x14ac:dyDescent="0.2">
      <c r="DI22" s="270"/>
      <c r="DJ22" s="270"/>
      <c r="DK22" s="270"/>
      <c r="DL22" s="270"/>
    </row>
    <row r="23" spans="9:116" ht="13.2" x14ac:dyDescent="0.2">
      <c r="CY23" s="270"/>
      <c r="CZ23" s="270"/>
      <c r="DA23" s="270"/>
      <c r="DB23" s="270"/>
      <c r="DC23" s="270"/>
      <c r="DD23" s="270"/>
      <c r="DE23" s="270"/>
      <c r="DF23" s="270"/>
      <c r="DG23" s="270"/>
      <c r="DH23" s="270"/>
      <c r="DI23" s="270"/>
      <c r="DJ23" s="270"/>
      <c r="DK23" s="270"/>
      <c r="DL23" s="27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70"/>
      <c r="DA35" s="270"/>
      <c r="DB35" s="270"/>
      <c r="DC35" s="270"/>
      <c r="DD35" s="270"/>
      <c r="DE35" s="270"/>
      <c r="DF35" s="270"/>
      <c r="DG35" s="270"/>
      <c r="DH35" s="270"/>
      <c r="DI35" s="270"/>
      <c r="DJ35" s="270"/>
      <c r="DK35" s="270"/>
      <c r="DL35" s="270"/>
    </row>
    <row r="36" spans="15:116" ht="13.2" x14ac:dyDescent="0.2"/>
    <row r="37" spans="15:116" ht="13.2" x14ac:dyDescent="0.2">
      <c r="DL37" s="270"/>
    </row>
    <row r="38" spans="15:116" ht="13.2" x14ac:dyDescent="0.2">
      <c r="DI38" s="270"/>
      <c r="DJ38" s="270"/>
      <c r="DK38" s="270"/>
      <c r="DL38" s="270"/>
    </row>
    <row r="39" spans="15:116" ht="13.2" x14ac:dyDescent="0.2"/>
    <row r="40" spans="15:116" ht="13.2" x14ac:dyDescent="0.2"/>
    <row r="41" spans="15:116" ht="13.2" x14ac:dyDescent="0.2"/>
    <row r="42" spans="15:116" ht="13.2" x14ac:dyDescent="0.2"/>
    <row r="43" spans="15:116" ht="13.2" x14ac:dyDescent="0.2">
      <c r="O43" s="270"/>
      <c r="P43" s="270"/>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E43" s="270"/>
      <c r="DF43" s="270"/>
      <c r="DG43" s="270"/>
      <c r="DH43" s="270"/>
      <c r="DI43" s="270"/>
      <c r="DJ43" s="270"/>
      <c r="DK43" s="270"/>
      <c r="DL43" s="270"/>
    </row>
    <row r="44" spans="15:116" ht="13.2" x14ac:dyDescent="0.2">
      <c r="DL44" s="270"/>
    </row>
    <row r="45" spans="15:116" ht="13.2" x14ac:dyDescent="0.2"/>
    <row r="46" spans="15:116" ht="13.2" x14ac:dyDescent="0.2">
      <c r="DA46" s="270"/>
      <c r="DB46" s="270"/>
      <c r="DC46" s="270"/>
      <c r="DD46" s="270"/>
      <c r="DE46" s="270"/>
      <c r="DF46" s="270"/>
      <c r="DG46" s="270"/>
      <c r="DH46" s="270"/>
      <c r="DI46" s="270"/>
      <c r="DJ46" s="270"/>
      <c r="DK46" s="270"/>
      <c r="DL46" s="270"/>
    </row>
    <row r="47" spans="15:116" ht="13.2" x14ac:dyDescent="0.2"/>
    <row r="48" spans="15:116" ht="13.2" x14ac:dyDescent="0.2"/>
    <row r="49" spans="104:116" ht="13.2" x14ac:dyDescent="0.2"/>
    <row r="50" spans="104:116" ht="13.2" x14ac:dyDescent="0.2">
      <c r="CZ50" s="270"/>
      <c r="DA50" s="270"/>
      <c r="DB50" s="270"/>
      <c r="DC50" s="270"/>
      <c r="DD50" s="270"/>
      <c r="DE50" s="270"/>
      <c r="DF50" s="270"/>
      <c r="DG50" s="270"/>
      <c r="DH50" s="270"/>
      <c r="DI50" s="270"/>
      <c r="DJ50" s="270"/>
      <c r="DK50" s="270"/>
      <c r="DL50" s="270"/>
    </row>
    <row r="51" spans="104:116" ht="13.2" x14ac:dyDescent="0.2"/>
    <row r="52" spans="104:116" ht="13.2" x14ac:dyDescent="0.2"/>
    <row r="53" spans="104:116" ht="13.2" x14ac:dyDescent="0.2">
      <c r="DL53" s="27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70"/>
      <c r="DD67" s="270"/>
      <c r="DE67" s="270"/>
      <c r="DF67" s="270"/>
      <c r="DG67" s="270"/>
      <c r="DH67" s="270"/>
      <c r="DI67" s="270"/>
      <c r="DJ67" s="270"/>
      <c r="DK67" s="270"/>
      <c r="DL67" s="27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CON9T9Mzamr91Qc/pe0Jk4NiIAXHZ1wqFYJKYdQKiTqnjaoCtzTH99dvilJQKQ/FPd484XVZc8WdNtmk5laPRw==" saltValue="v3qrPErKnSaUegsZW2dLJA==" spinCount="100000"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72" customWidth="1"/>
    <col min="37" max="44" width="17" style="272" customWidth="1"/>
    <col min="45" max="45" width="6.109375" style="279" customWidth="1"/>
    <col min="46" max="46" width="3" style="277" customWidth="1"/>
    <col min="47" max="47" width="19.109375" style="272" hidden="1" customWidth="1"/>
    <col min="48" max="52" width="12.6640625" style="272" hidden="1" customWidth="1"/>
    <col min="53" max="16384" width="8.6640625" style="272" hidden="1"/>
  </cols>
  <sheetData>
    <row r="1" spans="1:46" ht="13.2" x14ac:dyDescent="0.2">
      <c r="AS1" s="273"/>
      <c r="AT1" s="273"/>
    </row>
    <row r="2" spans="1:46" ht="13.2" x14ac:dyDescent="0.2">
      <c r="AS2" s="273"/>
      <c r="AT2" s="273"/>
    </row>
    <row r="3" spans="1:46" ht="13.2" x14ac:dyDescent="0.2">
      <c r="AS3" s="273"/>
      <c r="AT3" s="273"/>
    </row>
    <row r="4" spans="1:46" ht="13.2" x14ac:dyDescent="0.2">
      <c r="AS4" s="273"/>
      <c r="AT4" s="273"/>
    </row>
    <row r="5" spans="1:46" ht="16.2" x14ac:dyDescent="0.2">
      <c r="A5" s="274" t="s">
        <v>492</v>
      </c>
      <c r="B5" s="275"/>
      <c r="C5" s="275"/>
      <c r="D5" s="275"/>
      <c r="E5" s="275"/>
      <c r="F5" s="275"/>
      <c r="G5" s="275"/>
      <c r="H5" s="275"/>
      <c r="I5" s="275"/>
      <c r="J5" s="275"/>
      <c r="K5" s="275"/>
      <c r="L5" s="275"/>
      <c r="M5" s="275"/>
      <c r="N5" s="275"/>
      <c r="O5" s="275"/>
      <c r="P5" s="275"/>
      <c r="Q5" s="275"/>
      <c r="R5" s="275"/>
      <c r="S5" s="275"/>
      <c r="T5" s="275"/>
      <c r="U5" s="275"/>
      <c r="V5" s="275"/>
      <c r="W5" s="275"/>
      <c r="X5" s="275"/>
      <c r="Y5" s="275"/>
      <c r="Z5" s="275"/>
      <c r="AA5" s="275"/>
      <c r="AB5" s="275"/>
      <c r="AC5" s="275"/>
      <c r="AD5" s="275"/>
      <c r="AE5" s="275"/>
      <c r="AF5" s="275"/>
      <c r="AG5" s="275"/>
      <c r="AH5" s="275"/>
      <c r="AI5" s="275"/>
      <c r="AJ5" s="275"/>
      <c r="AK5" s="275"/>
      <c r="AL5" s="275"/>
      <c r="AM5" s="275"/>
      <c r="AN5" s="275"/>
      <c r="AO5" s="275"/>
      <c r="AP5" s="275"/>
      <c r="AQ5" s="275"/>
      <c r="AR5" s="275"/>
      <c r="AS5" s="276"/>
    </row>
    <row r="6" spans="1:46" ht="13.2" x14ac:dyDescent="0.2">
      <c r="A6" s="277"/>
      <c r="B6" s="273"/>
      <c r="C6" s="273"/>
      <c r="D6" s="273"/>
      <c r="E6" s="273"/>
      <c r="F6" s="273"/>
      <c r="G6" s="273"/>
      <c r="H6" s="273"/>
      <c r="I6" s="273"/>
      <c r="J6" s="273"/>
      <c r="K6" s="273"/>
      <c r="L6" s="273"/>
      <c r="M6" s="273"/>
      <c r="N6" s="273"/>
      <c r="O6" s="273"/>
      <c r="P6" s="273"/>
      <c r="Q6" s="273"/>
      <c r="R6" s="273"/>
      <c r="S6" s="273"/>
      <c r="T6" s="273"/>
      <c r="U6" s="273"/>
      <c r="V6" s="273"/>
      <c r="W6" s="273"/>
      <c r="X6" s="273"/>
      <c r="Y6" s="273"/>
      <c r="Z6" s="273"/>
      <c r="AA6" s="273"/>
      <c r="AB6" s="273"/>
      <c r="AC6" s="273"/>
      <c r="AD6" s="273"/>
      <c r="AE6" s="273"/>
      <c r="AF6" s="273"/>
      <c r="AG6" s="273"/>
      <c r="AH6" s="273"/>
      <c r="AI6" s="273"/>
      <c r="AJ6" s="273"/>
      <c r="AK6" s="278" t="s">
        <v>493</v>
      </c>
      <c r="AL6" s="278"/>
      <c r="AM6" s="278"/>
      <c r="AN6" s="278"/>
      <c r="AO6" s="273"/>
      <c r="AP6" s="273"/>
      <c r="AQ6" s="273"/>
      <c r="AR6" s="273"/>
    </row>
    <row r="7" spans="1:46" ht="13.2" x14ac:dyDescent="0.2">
      <c r="A7" s="277"/>
      <c r="B7" s="273"/>
      <c r="C7" s="273"/>
      <c r="D7" s="273"/>
      <c r="E7" s="273"/>
      <c r="F7" s="273"/>
      <c r="G7" s="273"/>
      <c r="H7" s="273"/>
      <c r="I7" s="273"/>
      <c r="J7" s="273"/>
      <c r="K7" s="273"/>
      <c r="L7" s="273"/>
      <c r="M7" s="273"/>
      <c r="N7" s="273"/>
      <c r="O7" s="273"/>
      <c r="P7" s="273"/>
      <c r="Q7" s="273"/>
      <c r="R7" s="273"/>
      <c r="S7" s="273"/>
      <c r="T7" s="273"/>
      <c r="U7" s="273"/>
      <c r="V7" s="273"/>
      <c r="W7" s="273"/>
      <c r="X7" s="273"/>
      <c r="Y7" s="273"/>
      <c r="Z7" s="273"/>
      <c r="AA7" s="273"/>
      <c r="AB7" s="273"/>
      <c r="AC7" s="273"/>
      <c r="AD7" s="273"/>
      <c r="AE7" s="273"/>
      <c r="AF7" s="273"/>
      <c r="AG7" s="273"/>
      <c r="AH7" s="273"/>
      <c r="AI7" s="273"/>
      <c r="AJ7" s="273"/>
      <c r="AK7" s="280"/>
      <c r="AL7" s="281"/>
      <c r="AM7" s="281"/>
      <c r="AN7" s="282"/>
      <c r="AO7" s="1192" t="s">
        <v>494</v>
      </c>
      <c r="AP7" s="283"/>
      <c r="AQ7" s="284" t="s">
        <v>495</v>
      </c>
      <c r="AR7" s="285"/>
    </row>
    <row r="8" spans="1:46" ht="13.2" x14ac:dyDescent="0.2">
      <c r="A8" s="277"/>
      <c r="B8" s="273"/>
      <c r="C8" s="273"/>
      <c r="D8" s="273"/>
      <c r="E8" s="273"/>
      <c r="F8" s="273"/>
      <c r="G8" s="273"/>
      <c r="H8" s="273"/>
      <c r="I8" s="273"/>
      <c r="J8" s="273"/>
      <c r="K8" s="273"/>
      <c r="L8" s="273"/>
      <c r="M8" s="273"/>
      <c r="N8" s="273"/>
      <c r="O8" s="273"/>
      <c r="P8" s="273"/>
      <c r="Q8" s="273"/>
      <c r="R8" s="273"/>
      <c r="S8" s="273"/>
      <c r="T8" s="273"/>
      <c r="U8" s="273"/>
      <c r="V8" s="273"/>
      <c r="W8" s="273"/>
      <c r="X8" s="273"/>
      <c r="Y8" s="273"/>
      <c r="Z8" s="273"/>
      <c r="AA8" s="273"/>
      <c r="AB8" s="273"/>
      <c r="AC8" s="273"/>
      <c r="AD8" s="273"/>
      <c r="AE8" s="273"/>
      <c r="AF8" s="273"/>
      <c r="AG8" s="273"/>
      <c r="AH8" s="273"/>
      <c r="AI8" s="273"/>
      <c r="AJ8" s="273"/>
      <c r="AK8" s="286"/>
      <c r="AL8" s="287"/>
      <c r="AM8" s="287"/>
      <c r="AN8" s="288"/>
      <c r="AO8" s="1193"/>
      <c r="AP8" s="289" t="s">
        <v>496</v>
      </c>
      <c r="AQ8" s="290" t="s">
        <v>497</v>
      </c>
      <c r="AR8" s="291" t="s">
        <v>498</v>
      </c>
    </row>
    <row r="9" spans="1:46" ht="13.2" x14ac:dyDescent="0.2">
      <c r="A9" s="277"/>
      <c r="B9" s="273"/>
      <c r="C9" s="273"/>
      <c r="D9" s="273"/>
      <c r="E9" s="273"/>
      <c r="F9" s="273"/>
      <c r="G9" s="273"/>
      <c r="H9" s="273"/>
      <c r="I9" s="273"/>
      <c r="J9" s="273"/>
      <c r="K9" s="273"/>
      <c r="L9" s="273"/>
      <c r="M9" s="273"/>
      <c r="N9" s="273"/>
      <c r="O9" s="273"/>
      <c r="P9" s="273"/>
      <c r="Q9" s="273"/>
      <c r="R9" s="273"/>
      <c r="S9" s="273"/>
      <c r="T9" s="273"/>
      <c r="U9" s="273"/>
      <c r="V9" s="273"/>
      <c r="W9" s="273"/>
      <c r="X9" s="273"/>
      <c r="Y9" s="273"/>
      <c r="Z9" s="273"/>
      <c r="AA9" s="273"/>
      <c r="AB9" s="273"/>
      <c r="AC9" s="273"/>
      <c r="AD9" s="273"/>
      <c r="AE9" s="273"/>
      <c r="AF9" s="273"/>
      <c r="AG9" s="273"/>
      <c r="AH9" s="273"/>
      <c r="AI9" s="273"/>
      <c r="AJ9" s="273"/>
      <c r="AK9" s="1206" t="s">
        <v>499</v>
      </c>
      <c r="AL9" s="1207"/>
      <c r="AM9" s="1207"/>
      <c r="AN9" s="1208"/>
      <c r="AO9" s="292">
        <v>597514</v>
      </c>
      <c r="AP9" s="292">
        <v>138026</v>
      </c>
      <c r="AQ9" s="293">
        <v>189734</v>
      </c>
      <c r="AR9" s="294">
        <v>-27.3</v>
      </c>
    </row>
    <row r="10" spans="1:46" ht="13.2" x14ac:dyDescent="0.2">
      <c r="A10" s="277"/>
      <c r="B10" s="273"/>
      <c r="C10" s="273"/>
      <c r="D10" s="273"/>
      <c r="E10" s="273"/>
      <c r="F10" s="273"/>
      <c r="G10" s="273"/>
      <c r="H10" s="273"/>
      <c r="I10" s="273"/>
      <c r="J10" s="273"/>
      <c r="K10" s="273"/>
      <c r="L10" s="273"/>
      <c r="M10" s="273"/>
      <c r="N10" s="273"/>
      <c r="O10" s="273"/>
      <c r="P10" s="273"/>
      <c r="Q10" s="273"/>
      <c r="R10" s="273"/>
      <c r="S10" s="273"/>
      <c r="T10" s="273"/>
      <c r="U10" s="273"/>
      <c r="V10" s="273"/>
      <c r="W10" s="273"/>
      <c r="X10" s="273"/>
      <c r="Y10" s="273"/>
      <c r="Z10" s="273"/>
      <c r="AA10" s="273"/>
      <c r="AB10" s="273"/>
      <c r="AC10" s="273"/>
      <c r="AD10" s="273"/>
      <c r="AE10" s="273"/>
      <c r="AF10" s="273"/>
      <c r="AG10" s="273"/>
      <c r="AH10" s="273"/>
      <c r="AI10" s="273"/>
      <c r="AJ10" s="273"/>
      <c r="AK10" s="1206" t="s">
        <v>500</v>
      </c>
      <c r="AL10" s="1207"/>
      <c r="AM10" s="1207"/>
      <c r="AN10" s="1208"/>
      <c r="AO10" s="295">
        <v>106364</v>
      </c>
      <c r="AP10" s="295">
        <v>24570</v>
      </c>
      <c r="AQ10" s="296">
        <v>22180</v>
      </c>
      <c r="AR10" s="297">
        <v>10.8</v>
      </c>
    </row>
    <row r="11" spans="1:46" ht="13.5" customHeight="1" x14ac:dyDescent="0.2">
      <c r="A11" s="277"/>
      <c r="B11" s="273"/>
      <c r="C11" s="273"/>
      <c r="D11" s="273"/>
      <c r="E11" s="273"/>
      <c r="F11" s="273"/>
      <c r="G11" s="273"/>
      <c r="H11" s="273"/>
      <c r="I11" s="273"/>
      <c r="J11" s="273"/>
      <c r="K11" s="273"/>
      <c r="L11" s="273"/>
      <c r="M11" s="273"/>
      <c r="N11" s="273"/>
      <c r="O11" s="273"/>
      <c r="P11" s="273"/>
      <c r="Q11" s="273"/>
      <c r="R11" s="273"/>
      <c r="S11" s="273"/>
      <c r="T11" s="273"/>
      <c r="U11" s="273"/>
      <c r="V11" s="273"/>
      <c r="W11" s="273"/>
      <c r="X11" s="273"/>
      <c r="Y11" s="273"/>
      <c r="Z11" s="273"/>
      <c r="AA11" s="273"/>
      <c r="AB11" s="273"/>
      <c r="AC11" s="273"/>
      <c r="AD11" s="273"/>
      <c r="AE11" s="273"/>
      <c r="AF11" s="273"/>
      <c r="AG11" s="273"/>
      <c r="AH11" s="273"/>
      <c r="AI11" s="273"/>
      <c r="AJ11" s="273"/>
      <c r="AK11" s="1206" t="s">
        <v>501</v>
      </c>
      <c r="AL11" s="1207"/>
      <c r="AM11" s="1207"/>
      <c r="AN11" s="1208"/>
      <c r="AO11" s="295">
        <v>56013</v>
      </c>
      <c r="AP11" s="295">
        <v>12939</v>
      </c>
      <c r="AQ11" s="296">
        <v>28692</v>
      </c>
      <c r="AR11" s="297">
        <v>-54.9</v>
      </c>
    </row>
    <row r="12" spans="1:46" ht="13.5" customHeight="1" x14ac:dyDescent="0.2">
      <c r="A12" s="277"/>
      <c r="B12" s="273"/>
      <c r="C12" s="273"/>
      <c r="D12" s="273"/>
      <c r="E12" s="273"/>
      <c r="F12" s="273"/>
      <c r="G12" s="273"/>
      <c r="H12" s="273"/>
      <c r="I12" s="273"/>
      <c r="J12" s="273"/>
      <c r="K12" s="273"/>
      <c r="L12" s="273"/>
      <c r="M12" s="273"/>
      <c r="N12" s="273"/>
      <c r="O12" s="273"/>
      <c r="P12" s="273"/>
      <c r="Q12" s="273"/>
      <c r="R12" s="273"/>
      <c r="S12" s="273"/>
      <c r="T12" s="273"/>
      <c r="U12" s="273"/>
      <c r="V12" s="273"/>
      <c r="W12" s="273"/>
      <c r="X12" s="273"/>
      <c r="Y12" s="273"/>
      <c r="Z12" s="273"/>
      <c r="AA12" s="273"/>
      <c r="AB12" s="273"/>
      <c r="AC12" s="273"/>
      <c r="AD12" s="273"/>
      <c r="AE12" s="273"/>
      <c r="AF12" s="273"/>
      <c r="AG12" s="273"/>
      <c r="AH12" s="273"/>
      <c r="AI12" s="273"/>
      <c r="AJ12" s="273"/>
      <c r="AK12" s="1206" t="s">
        <v>502</v>
      </c>
      <c r="AL12" s="1207"/>
      <c r="AM12" s="1207"/>
      <c r="AN12" s="1208"/>
      <c r="AO12" s="295" t="s">
        <v>503</v>
      </c>
      <c r="AP12" s="295" t="s">
        <v>503</v>
      </c>
      <c r="AQ12" s="296">
        <v>4806</v>
      </c>
      <c r="AR12" s="297" t="s">
        <v>503</v>
      </c>
    </row>
    <row r="13" spans="1:46" ht="13.5" customHeight="1" x14ac:dyDescent="0.2">
      <c r="A13" s="277"/>
      <c r="B13" s="273"/>
      <c r="C13" s="273"/>
      <c r="D13" s="273"/>
      <c r="E13" s="273"/>
      <c r="F13" s="273"/>
      <c r="G13" s="273"/>
      <c r="H13" s="273"/>
      <c r="I13" s="273"/>
      <c r="J13" s="273"/>
      <c r="K13" s="273"/>
      <c r="L13" s="273"/>
      <c r="M13" s="273"/>
      <c r="N13" s="273"/>
      <c r="O13" s="273"/>
      <c r="P13" s="273"/>
      <c r="Q13" s="273"/>
      <c r="R13" s="273"/>
      <c r="S13" s="273"/>
      <c r="T13" s="273"/>
      <c r="U13" s="273"/>
      <c r="V13" s="273"/>
      <c r="W13" s="273"/>
      <c r="X13" s="273"/>
      <c r="Y13" s="273"/>
      <c r="Z13" s="273"/>
      <c r="AA13" s="273"/>
      <c r="AB13" s="273"/>
      <c r="AC13" s="273"/>
      <c r="AD13" s="273"/>
      <c r="AE13" s="273"/>
      <c r="AF13" s="273"/>
      <c r="AG13" s="273"/>
      <c r="AH13" s="273"/>
      <c r="AI13" s="273"/>
      <c r="AJ13" s="273"/>
      <c r="AK13" s="1206" t="s">
        <v>504</v>
      </c>
      <c r="AL13" s="1207"/>
      <c r="AM13" s="1207"/>
      <c r="AN13" s="1208"/>
      <c r="AO13" s="295" t="s">
        <v>503</v>
      </c>
      <c r="AP13" s="295" t="s">
        <v>503</v>
      </c>
      <c r="AQ13" s="296" t="s">
        <v>503</v>
      </c>
      <c r="AR13" s="297" t="s">
        <v>503</v>
      </c>
    </row>
    <row r="14" spans="1:46" ht="13.5" customHeight="1" x14ac:dyDescent="0.2">
      <c r="A14" s="277"/>
      <c r="B14" s="273"/>
      <c r="C14" s="273"/>
      <c r="D14" s="273"/>
      <c r="E14" s="273"/>
      <c r="F14" s="273"/>
      <c r="G14" s="273"/>
      <c r="H14" s="273"/>
      <c r="I14" s="273"/>
      <c r="J14" s="273"/>
      <c r="K14" s="273"/>
      <c r="L14" s="273"/>
      <c r="M14" s="273"/>
      <c r="N14" s="273"/>
      <c r="O14" s="273"/>
      <c r="P14" s="273"/>
      <c r="Q14" s="273"/>
      <c r="R14" s="273"/>
      <c r="S14" s="273"/>
      <c r="T14" s="273"/>
      <c r="U14" s="273"/>
      <c r="V14" s="273"/>
      <c r="W14" s="273"/>
      <c r="X14" s="273"/>
      <c r="Y14" s="273"/>
      <c r="Z14" s="273"/>
      <c r="AA14" s="273"/>
      <c r="AB14" s="273"/>
      <c r="AC14" s="273"/>
      <c r="AD14" s="273"/>
      <c r="AE14" s="273"/>
      <c r="AF14" s="273"/>
      <c r="AG14" s="273"/>
      <c r="AH14" s="273"/>
      <c r="AI14" s="273"/>
      <c r="AJ14" s="273"/>
      <c r="AK14" s="1206" t="s">
        <v>505</v>
      </c>
      <c r="AL14" s="1207"/>
      <c r="AM14" s="1207"/>
      <c r="AN14" s="1208"/>
      <c r="AO14" s="295">
        <v>37427</v>
      </c>
      <c r="AP14" s="295">
        <v>8646</v>
      </c>
      <c r="AQ14" s="296">
        <v>8976</v>
      </c>
      <c r="AR14" s="297">
        <v>-3.7</v>
      </c>
    </row>
    <row r="15" spans="1:46" ht="13.5" customHeight="1" x14ac:dyDescent="0.2">
      <c r="A15" s="277"/>
      <c r="B15" s="273"/>
      <c r="C15" s="273"/>
      <c r="D15" s="273"/>
      <c r="E15" s="273"/>
      <c r="F15" s="273"/>
      <c r="G15" s="273"/>
      <c r="H15" s="273"/>
      <c r="I15" s="273"/>
      <c r="J15" s="273"/>
      <c r="K15" s="273"/>
      <c r="L15" s="273"/>
      <c r="M15" s="273"/>
      <c r="N15" s="273"/>
      <c r="O15" s="273"/>
      <c r="P15" s="273"/>
      <c r="Q15" s="273"/>
      <c r="R15" s="273"/>
      <c r="S15" s="273"/>
      <c r="T15" s="273"/>
      <c r="U15" s="273"/>
      <c r="V15" s="273"/>
      <c r="W15" s="273"/>
      <c r="X15" s="273"/>
      <c r="Y15" s="273"/>
      <c r="Z15" s="273"/>
      <c r="AA15" s="273"/>
      <c r="AB15" s="273"/>
      <c r="AC15" s="273"/>
      <c r="AD15" s="273"/>
      <c r="AE15" s="273"/>
      <c r="AF15" s="273"/>
      <c r="AG15" s="273"/>
      <c r="AH15" s="273"/>
      <c r="AI15" s="273"/>
      <c r="AJ15" s="273"/>
      <c r="AK15" s="1206" t="s">
        <v>506</v>
      </c>
      <c r="AL15" s="1207"/>
      <c r="AM15" s="1207"/>
      <c r="AN15" s="1208"/>
      <c r="AO15" s="295">
        <v>14087</v>
      </c>
      <c r="AP15" s="295">
        <v>3254</v>
      </c>
      <c r="AQ15" s="296">
        <v>4161</v>
      </c>
      <c r="AR15" s="297">
        <v>-21.8</v>
      </c>
    </row>
    <row r="16" spans="1:46" ht="13.2" x14ac:dyDescent="0.2">
      <c r="A16" s="277"/>
      <c r="B16" s="273"/>
      <c r="C16" s="273"/>
      <c r="D16" s="273"/>
      <c r="E16" s="273"/>
      <c r="F16" s="273"/>
      <c r="G16" s="273"/>
      <c r="H16" s="273"/>
      <c r="I16" s="273"/>
      <c r="J16" s="273"/>
      <c r="K16" s="273"/>
      <c r="L16" s="273"/>
      <c r="M16" s="273"/>
      <c r="N16" s="273"/>
      <c r="O16" s="273"/>
      <c r="P16" s="273"/>
      <c r="Q16" s="273"/>
      <c r="R16" s="273"/>
      <c r="S16" s="273"/>
      <c r="T16" s="273"/>
      <c r="U16" s="273"/>
      <c r="V16" s="273"/>
      <c r="W16" s="273"/>
      <c r="X16" s="273"/>
      <c r="Y16" s="273"/>
      <c r="Z16" s="273"/>
      <c r="AA16" s="273"/>
      <c r="AB16" s="273"/>
      <c r="AC16" s="273"/>
      <c r="AD16" s="273"/>
      <c r="AE16" s="273"/>
      <c r="AF16" s="273"/>
      <c r="AG16" s="273"/>
      <c r="AH16" s="273"/>
      <c r="AI16" s="273"/>
      <c r="AJ16" s="273"/>
      <c r="AK16" s="1209" t="s">
        <v>507</v>
      </c>
      <c r="AL16" s="1210"/>
      <c r="AM16" s="1210"/>
      <c r="AN16" s="1211"/>
      <c r="AO16" s="295">
        <v>-53418</v>
      </c>
      <c r="AP16" s="295">
        <v>-12340</v>
      </c>
      <c r="AQ16" s="296">
        <v>-17989</v>
      </c>
      <c r="AR16" s="297">
        <v>-31.4</v>
      </c>
    </row>
    <row r="17" spans="1:46" ht="13.2" x14ac:dyDescent="0.2">
      <c r="A17" s="277"/>
      <c r="B17" s="273"/>
      <c r="C17" s="273"/>
      <c r="D17" s="273"/>
      <c r="E17" s="273"/>
      <c r="F17" s="273"/>
      <c r="G17" s="273"/>
      <c r="H17" s="273"/>
      <c r="I17" s="273"/>
      <c r="J17" s="273"/>
      <c r="K17" s="273"/>
      <c r="L17" s="273"/>
      <c r="M17" s="273"/>
      <c r="N17" s="273"/>
      <c r="O17" s="273"/>
      <c r="P17" s="273"/>
      <c r="Q17" s="273"/>
      <c r="R17" s="273"/>
      <c r="S17" s="273"/>
      <c r="T17" s="273"/>
      <c r="U17" s="273"/>
      <c r="V17" s="273"/>
      <c r="W17" s="273"/>
      <c r="X17" s="273"/>
      <c r="Y17" s="273"/>
      <c r="Z17" s="273"/>
      <c r="AA17" s="273"/>
      <c r="AB17" s="273"/>
      <c r="AC17" s="273"/>
      <c r="AD17" s="273"/>
      <c r="AE17" s="273"/>
      <c r="AF17" s="273"/>
      <c r="AG17" s="273"/>
      <c r="AH17" s="273"/>
      <c r="AI17" s="273"/>
      <c r="AJ17" s="273"/>
      <c r="AK17" s="1209" t="s">
        <v>181</v>
      </c>
      <c r="AL17" s="1210"/>
      <c r="AM17" s="1210"/>
      <c r="AN17" s="1211"/>
      <c r="AO17" s="295">
        <v>757987</v>
      </c>
      <c r="AP17" s="295">
        <v>175095</v>
      </c>
      <c r="AQ17" s="296">
        <v>240560</v>
      </c>
      <c r="AR17" s="297">
        <v>-27.2</v>
      </c>
    </row>
    <row r="18" spans="1:46" ht="13.2" x14ac:dyDescent="0.2">
      <c r="A18" s="277"/>
      <c r="B18" s="273"/>
      <c r="C18" s="273"/>
      <c r="D18" s="273"/>
      <c r="E18" s="273"/>
      <c r="F18" s="273"/>
      <c r="G18" s="273"/>
      <c r="H18" s="273"/>
      <c r="I18" s="273"/>
      <c r="J18" s="273"/>
      <c r="K18" s="273"/>
      <c r="L18" s="273"/>
      <c r="M18" s="273"/>
      <c r="N18" s="273"/>
      <c r="O18" s="273"/>
      <c r="P18" s="273"/>
      <c r="Q18" s="273"/>
      <c r="R18" s="273"/>
      <c r="S18" s="273"/>
      <c r="T18" s="273"/>
      <c r="U18" s="273"/>
      <c r="V18" s="273"/>
      <c r="W18" s="273"/>
      <c r="X18" s="273"/>
      <c r="Y18" s="273"/>
      <c r="Z18" s="273"/>
      <c r="AA18" s="273"/>
      <c r="AB18" s="273"/>
      <c r="AC18" s="273"/>
      <c r="AD18" s="273"/>
      <c r="AE18" s="273"/>
      <c r="AF18" s="273"/>
      <c r="AG18" s="273"/>
      <c r="AH18" s="273"/>
      <c r="AI18" s="273"/>
      <c r="AJ18" s="273"/>
      <c r="AK18" s="273"/>
      <c r="AL18" s="273"/>
      <c r="AM18" s="273"/>
      <c r="AN18" s="273"/>
      <c r="AO18" s="273"/>
      <c r="AP18" s="273"/>
      <c r="AQ18" s="298"/>
      <c r="AR18" s="298"/>
    </row>
    <row r="19" spans="1:46" ht="13.2" x14ac:dyDescent="0.2">
      <c r="A19" s="277"/>
      <c r="B19" s="273"/>
      <c r="C19" s="273"/>
      <c r="D19" s="273"/>
      <c r="E19" s="273"/>
      <c r="F19" s="273"/>
      <c r="G19" s="273"/>
      <c r="H19" s="273"/>
      <c r="I19" s="273"/>
      <c r="J19" s="273"/>
      <c r="K19" s="273"/>
      <c r="L19" s="273"/>
      <c r="M19" s="273"/>
      <c r="N19" s="273"/>
      <c r="O19" s="273"/>
      <c r="P19" s="273"/>
      <c r="Q19" s="273"/>
      <c r="R19" s="273"/>
      <c r="S19" s="273"/>
      <c r="T19" s="273"/>
      <c r="U19" s="273"/>
      <c r="V19" s="273"/>
      <c r="W19" s="273"/>
      <c r="X19" s="273"/>
      <c r="Y19" s="273"/>
      <c r="Z19" s="273"/>
      <c r="AA19" s="273"/>
      <c r="AB19" s="273"/>
      <c r="AC19" s="273"/>
      <c r="AD19" s="273"/>
      <c r="AE19" s="273"/>
      <c r="AF19" s="273"/>
      <c r="AG19" s="273"/>
      <c r="AH19" s="273"/>
      <c r="AI19" s="273"/>
      <c r="AJ19" s="273"/>
      <c r="AK19" s="273" t="s">
        <v>508</v>
      </c>
      <c r="AL19" s="273"/>
      <c r="AM19" s="273"/>
      <c r="AN19" s="273"/>
      <c r="AO19" s="273"/>
      <c r="AP19" s="273"/>
      <c r="AQ19" s="273"/>
      <c r="AR19" s="273"/>
    </row>
    <row r="20" spans="1:46" ht="13.2" x14ac:dyDescent="0.2">
      <c r="A20" s="277"/>
      <c r="B20" s="273"/>
      <c r="C20" s="273"/>
      <c r="D20" s="273"/>
      <c r="E20" s="273"/>
      <c r="F20" s="273"/>
      <c r="G20" s="273"/>
      <c r="H20" s="273"/>
      <c r="I20" s="273"/>
      <c r="J20" s="273"/>
      <c r="K20" s="273"/>
      <c r="L20" s="273"/>
      <c r="M20" s="273"/>
      <c r="N20" s="273"/>
      <c r="O20" s="273"/>
      <c r="P20" s="273"/>
      <c r="Q20" s="273"/>
      <c r="R20" s="273"/>
      <c r="S20" s="273"/>
      <c r="T20" s="273"/>
      <c r="U20" s="273"/>
      <c r="V20" s="273"/>
      <c r="W20" s="273"/>
      <c r="X20" s="273"/>
      <c r="Y20" s="273"/>
      <c r="Z20" s="273"/>
      <c r="AA20" s="273"/>
      <c r="AB20" s="273"/>
      <c r="AC20" s="273"/>
      <c r="AD20" s="273"/>
      <c r="AE20" s="273"/>
      <c r="AF20" s="273"/>
      <c r="AG20" s="273"/>
      <c r="AH20" s="273"/>
      <c r="AI20" s="273"/>
      <c r="AJ20" s="273"/>
      <c r="AK20" s="299"/>
      <c r="AL20" s="300"/>
      <c r="AM20" s="300"/>
      <c r="AN20" s="301"/>
      <c r="AO20" s="302" t="s">
        <v>509</v>
      </c>
      <c r="AP20" s="303" t="s">
        <v>510</v>
      </c>
      <c r="AQ20" s="304" t="s">
        <v>511</v>
      </c>
      <c r="AR20" s="305"/>
    </row>
    <row r="21" spans="1:46" s="311" customFormat="1" ht="13.2" x14ac:dyDescent="0.2">
      <c r="A21" s="306"/>
      <c r="B21" s="278"/>
      <c r="C21" s="278"/>
      <c r="D21" s="278"/>
      <c r="E21" s="278"/>
      <c r="F21" s="278"/>
      <c r="G21" s="278"/>
      <c r="H21" s="278"/>
      <c r="I21" s="278"/>
      <c r="J21" s="278"/>
      <c r="K21" s="278"/>
      <c r="L21" s="278"/>
      <c r="M21" s="278"/>
      <c r="N21" s="278"/>
      <c r="O21" s="278"/>
      <c r="P21" s="278"/>
      <c r="Q21" s="278"/>
      <c r="R21" s="278"/>
      <c r="S21" s="278"/>
      <c r="T21" s="278"/>
      <c r="U21" s="278"/>
      <c r="V21" s="278"/>
      <c r="W21" s="278"/>
      <c r="X21" s="278"/>
      <c r="Y21" s="278"/>
      <c r="Z21" s="278"/>
      <c r="AA21" s="278"/>
      <c r="AB21" s="278"/>
      <c r="AC21" s="278"/>
      <c r="AD21" s="278"/>
      <c r="AE21" s="278"/>
      <c r="AF21" s="278"/>
      <c r="AG21" s="278"/>
      <c r="AH21" s="278"/>
      <c r="AI21" s="278"/>
      <c r="AJ21" s="278"/>
      <c r="AK21" s="1203" t="s">
        <v>512</v>
      </c>
      <c r="AL21" s="1204"/>
      <c r="AM21" s="1204"/>
      <c r="AN21" s="1205"/>
      <c r="AO21" s="307">
        <v>16.399999999999999</v>
      </c>
      <c r="AP21" s="308">
        <v>21.65</v>
      </c>
      <c r="AQ21" s="309">
        <v>-5.25</v>
      </c>
      <c r="AR21" s="278"/>
      <c r="AS21" s="310"/>
      <c r="AT21" s="306"/>
    </row>
    <row r="22" spans="1:46" s="311" customFormat="1" ht="13.2" x14ac:dyDescent="0.2">
      <c r="A22" s="306"/>
      <c r="B22" s="278"/>
      <c r="C22" s="278"/>
      <c r="D22" s="278"/>
      <c r="E22" s="278"/>
      <c r="F22" s="278"/>
      <c r="G22" s="278"/>
      <c r="H22" s="278"/>
      <c r="I22" s="278"/>
      <c r="J22" s="278"/>
      <c r="K22" s="278"/>
      <c r="L22" s="278"/>
      <c r="M22" s="278"/>
      <c r="N22" s="278"/>
      <c r="O22" s="278"/>
      <c r="P22" s="278"/>
      <c r="Q22" s="278"/>
      <c r="R22" s="278"/>
      <c r="S22" s="278"/>
      <c r="T22" s="278"/>
      <c r="U22" s="278"/>
      <c r="V22" s="278"/>
      <c r="W22" s="278"/>
      <c r="X22" s="278"/>
      <c r="Y22" s="278"/>
      <c r="Z22" s="278"/>
      <c r="AA22" s="278"/>
      <c r="AB22" s="278"/>
      <c r="AC22" s="278"/>
      <c r="AD22" s="278"/>
      <c r="AE22" s="278"/>
      <c r="AF22" s="278"/>
      <c r="AG22" s="278"/>
      <c r="AH22" s="278"/>
      <c r="AI22" s="278"/>
      <c r="AJ22" s="278"/>
      <c r="AK22" s="1203" t="s">
        <v>513</v>
      </c>
      <c r="AL22" s="1204"/>
      <c r="AM22" s="1204"/>
      <c r="AN22" s="1205"/>
      <c r="AO22" s="312">
        <v>101.9</v>
      </c>
      <c r="AP22" s="313">
        <v>95.4</v>
      </c>
      <c r="AQ22" s="314">
        <v>6.5</v>
      </c>
      <c r="AR22" s="298"/>
      <c r="AS22" s="310"/>
      <c r="AT22" s="306"/>
    </row>
    <row r="23" spans="1:46" s="311" customFormat="1" ht="13.2" x14ac:dyDescent="0.2">
      <c r="A23" s="306"/>
      <c r="B23" s="278"/>
      <c r="C23" s="278"/>
      <c r="D23" s="278"/>
      <c r="E23" s="278"/>
      <c r="F23" s="278"/>
      <c r="G23" s="278"/>
      <c r="H23" s="278"/>
      <c r="I23" s="278"/>
      <c r="J23" s="278"/>
      <c r="K23" s="278"/>
      <c r="L23" s="278"/>
      <c r="M23" s="278"/>
      <c r="N23" s="278"/>
      <c r="O23" s="278"/>
      <c r="P23" s="278"/>
      <c r="Q23" s="278"/>
      <c r="R23" s="278"/>
      <c r="S23" s="278"/>
      <c r="T23" s="278"/>
      <c r="U23" s="278"/>
      <c r="V23" s="278"/>
      <c r="W23" s="278"/>
      <c r="X23" s="278"/>
      <c r="Y23" s="278"/>
      <c r="Z23" s="278"/>
      <c r="AA23" s="278"/>
      <c r="AB23" s="278"/>
      <c r="AC23" s="278"/>
      <c r="AD23" s="278"/>
      <c r="AE23" s="278"/>
      <c r="AF23" s="278"/>
      <c r="AG23" s="278"/>
      <c r="AH23" s="278"/>
      <c r="AI23" s="278"/>
      <c r="AJ23" s="278"/>
      <c r="AK23" s="278"/>
      <c r="AL23" s="278"/>
      <c r="AM23" s="278"/>
      <c r="AN23" s="278"/>
      <c r="AO23" s="278"/>
      <c r="AP23" s="298"/>
      <c r="AQ23" s="298"/>
      <c r="AR23" s="298"/>
      <c r="AS23" s="310"/>
      <c r="AT23" s="306"/>
    </row>
    <row r="24" spans="1:46" s="311" customFormat="1" ht="13.2" x14ac:dyDescent="0.2">
      <c r="A24" s="306"/>
      <c r="B24" s="278"/>
      <c r="C24" s="278"/>
      <c r="D24" s="278"/>
      <c r="E24" s="278"/>
      <c r="F24" s="278"/>
      <c r="G24" s="278"/>
      <c r="H24" s="278"/>
      <c r="I24" s="278"/>
      <c r="J24" s="278"/>
      <c r="K24" s="278"/>
      <c r="L24" s="278"/>
      <c r="M24" s="278"/>
      <c r="N24" s="278"/>
      <c r="O24" s="278"/>
      <c r="P24" s="278"/>
      <c r="Q24" s="278"/>
      <c r="R24" s="278"/>
      <c r="S24" s="278"/>
      <c r="T24" s="278"/>
      <c r="U24" s="278"/>
      <c r="V24" s="278"/>
      <c r="W24" s="278"/>
      <c r="X24" s="278"/>
      <c r="Y24" s="278"/>
      <c r="Z24" s="278"/>
      <c r="AA24" s="278"/>
      <c r="AB24" s="278"/>
      <c r="AC24" s="278"/>
      <c r="AD24" s="278"/>
      <c r="AE24" s="278"/>
      <c r="AF24" s="278"/>
      <c r="AG24" s="278"/>
      <c r="AH24" s="278"/>
      <c r="AI24" s="278"/>
      <c r="AJ24" s="278"/>
      <c r="AK24" s="278"/>
      <c r="AL24" s="278"/>
      <c r="AM24" s="278"/>
      <c r="AN24" s="278"/>
      <c r="AO24" s="278"/>
      <c r="AP24" s="298"/>
      <c r="AQ24" s="298"/>
      <c r="AR24" s="298"/>
      <c r="AS24" s="310"/>
      <c r="AT24" s="306"/>
    </row>
    <row r="25" spans="1:46" s="311" customFormat="1" ht="13.2" x14ac:dyDescent="0.2">
      <c r="A25" s="315"/>
      <c r="B25" s="316"/>
      <c r="C25" s="316"/>
      <c r="D25" s="316"/>
      <c r="E25" s="316"/>
      <c r="F25" s="316"/>
      <c r="G25" s="316"/>
      <c r="H25" s="316"/>
      <c r="I25" s="316"/>
      <c r="J25" s="316"/>
      <c r="K25" s="316"/>
      <c r="L25" s="316"/>
      <c r="M25" s="316"/>
      <c r="N25" s="316"/>
      <c r="O25" s="316"/>
      <c r="P25" s="316"/>
      <c r="Q25" s="316"/>
      <c r="R25" s="316"/>
      <c r="S25" s="316"/>
      <c r="T25" s="316"/>
      <c r="U25" s="316"/>
      <c r="V25" s="316"/>
      <c r="W25" s="316"/>
      <c r="X25" s="316"/>
      <c r="Y25" s="316"/>
      <c r="Z25" s="316"/>
      <c r="AA25" s="316"/>
      <c r="AB25" s="316"/>
      <c r="AC25" s="316"/>
      <c r="AD25" s="316"/>
      <c r="AE25" s="316"/>
      <c r="AF25" s="316"/>
      <c r="AG25" s="316"/>
      <c r="AH25" s="316"/>
      <c r="AI25" s="316"/>
      <c r="AJ25" s="316"/>
      <c r="AK25" s="316"/>
      <c r="AL25" s="316"/>
      <c r="AM25" s="316"/>
      <c r="AN25" s="316"/>
      <c r="AO25" s="316"/>
      <c r="AP25" s="317"/>
      <c r="AQ25" s="317"/>
      <c r="AR25" s="317"/>
      <c r="AS25" s="318"/>
      <c r="AT25" s="306"/>
    </row>
    <row r="26" spans="1:46" s="311" customFormat="1" ht="13.2" x14ac:dyDescent="0.2">
      <c r="A26" s="278" t="s">
        <v>514</v>
      </c>
      <c r="B26" s="278"/>
      <c r="C26" s="278"/>
      <c r="D26" s="278"/>
      <c r="E26" s="278"/>
      <c r="F26" s="278"/>
      <c r="G26" s="278"/>
      <c r="H26" s="278"/>
      <c r="I26" s="278"/>
      <c r="J26" s="278"/>
      <c r="K26" s="278"/>
      <c r="L26" s="278"/>
      <c r="M26" s="278"/>
      <c r="N26" s="278"/>
      <c r="O26" s="278"/>
      <c r="P26" s="278"/>
      <c r="Q26" s="278"/>
      <c r="R26" s="278"/>
      <c r="S26" s="278"/>
      <c r="T26" s="278"/>
      <c r="U26" s="278"/>
      <c r="V26" s="278"/>
      <c r="W26" s="278"/>
      <c r="X26" s="278"/>
      <c r="Y26" s="278"/>
      <c r="Z26" s="278"/>
      <c r="AA26" s="278"/>
      <c r="AB26" s="278"/>
      <c r="AC26" s="278"/>
      <c r="AD26" s="278"/>
      <c r="AE26" s="278"/>
      <c r="AF26" s="278"/>
      <c r="AG26" s="278"/>
      <c r="AH26" s="278"/>
      <c r="AI26" s="278"/>
      <c r="AJ26" s="278"/>
      <c r="AK26" s="278"/>
      <c r="AL26" s="278"/>
      <c r="AM26" s="278"/>
      <c r="AN26" s="278"/>
      <c r="AO26" s="278"/>
      <c r="AP26" s="298"/>
      <c r="AQ26" s="298"/>
      <c r="AR26" s="298"/>
      <c r="AS26" s="278"/>
      <c r="AT26" s="278"/>
    </row>
    <row r="27" spans="1:46" ht="13.2" x14ac:dyDescent="0.2">
      <c r="A27" s="319" t="s">
        <v>515</v>
      </c>
      <c r="AO27" s="273"/>
      <c r="AP27" s="273"/>
      <c r="AQ27" s="273"/>
      <c r="AR27" s="273"/>
      <c r="AS27" s="273"/>
      <c r="AT27" s="273"/>
    </row>
    <row r="28" spans="1:46" ht="16.2" x14ac:dyDescent="0.2">
      <c r="A28" s="274" t="s">
        <v>516</v>
      </c>
      <c r="B28" s="275"/>
      <c r="C28" s="275"/>
      <c r="D28" s="275"/>
      <c r="E28" s="275"/>
      <c r="F28" s="275"/>
      <c r="G28" s="275"/>
      <c r="H28" s="275"/>
      <c r="I28" s="275"/>
      <c r="J28" s="275"/>
      <c r="K28" s="275"/>
      <c r="L28" s="275"/>
      <c r="M28" s="275"/>
      <c r="N28" s="275"/>
      <c r="O28" s="275"/>
      <c r="P28" s="275"/>
      <c r="Q28" s="275"/>
      <c r="R28" s="275"/>
      <c r="S28" s="275"/>
      <c r="T28" s="275"/>
      <c r="U28" s="275"/>
      <c r="V28" s="275"/>
      <c r="W28" s="275"/>
      <c r="X28" s="275"/>
      <c r="Y28" s="275"/>
      <c r="Z28" s="275"/>
      <c r="AA28" s="275"/>
      <c r="AB28" s="275"/>
      <c r="AC28" s="275"/>
      <c r="AD28" s="275"/>
      <c r="AE28" s="275"/>
      <c r="AF28" s="275"/>
      <c r="AG28" s="275"/>
      <c r="AH28" s="275"/>
      <c r="AI28" s="275"/>
      <c r="AJ28" s="275"/>
      <c r="AK28" s="275"/>
      <c r="AL28" s="275"/>
      <c r="AM28" s="275"/>
      <c r="AN28" s="275"/>
      <c r="AO28" s="275"/>
      <c r="AP28" s="275"/>
      <c r="AQ28" s="275"/>
      <c r="AR28" s="275"/>
      <c r="AS28" s="320"/>
    </row>
    <row r="29" spans="1:46" ht="13.2" x14ac:dyDescent="0.2">
      <c r="A29" s="277"/>
      <c r="B29" s="273"/>
      <c r="C29" s="273"/>
      <c r="D29" s="273"/>
      <c r="E29" s="273"/>
      <c r="F29" s="273"/>
      <c r="G29" s="273"/>
      <c r="H29" s="273"/>
      <c r="I29" s="273"/>
      <c r="J29" s="273"/>
      <c r="K29" s="273"/>
      <c r="L29" s="273"/>
      <c r="M29" s="273"/>
      <c r="N29" s="273"/>
      <c r="O29" s="273"/>
      <c r="P29" s="273"/>
      <c r="Q29" s="273"/>
      <c r="R29" s="273"/>
      <c r="S29" s="273"/>
      <c r="T29" s="273"/>
      <c r="U29" s="273"/>
      <c r="V29" s="273"/>
      <c r="W29" s="273"/>
      <c r="X29" s="273"/>
      <c r="Y29" s="273"/>
      <c r="Z29" s="273"/>
      <c r="AA29" s="273"/>
      <c r="AB29" s="273"/>
      <c r="AC29" s="273"/>
      <c r="AD29" s="273"/>
      <c r="AE29" s="273"/>
      <c r="AF29" s="273"/>
      <c r="AG29" s="273"/>
      <c r="AH29" s="273"/>
      <c r="AI29" s="273"/>
      <c r="AJ29" s="273"/>
      <c r="AK29" s="278" t="s">
        <v>517</v>
      </c>
      <c r="AL29" s="278"/>
      <c r="AM29" s="278"/>
      <c r="AN29" s="278"/>
      <c r="AO29" s="273"/>
      <c r="AP29" s="273"/>
      <c r="AQ29" s="273"/>
      <c r="AR29" s="273"/>
      <c r="AS29" s="321"/>
    </row>
    <row r="30" spans="1:46" ht="13.2" x14ac:dyDescent="0.2">
      <c r="A30" s="277"/>
      <c r="B30" s="273"/>
      <c r="C30" s="273"/>
      <c r="D30" s="273"/>
      <c r="E30" s="273"/>
      <c r="F30" s="273"/>
      <c r="G30" s="273"/>
      <c r="H30" s="273"/>
      <c r="I30" s="273"/>
      <c r="J30" s="273"/>
      <c r="K30" s="273"/>
      <c r="L30" s="273"/>
      <c r="M30" s="273"/>
      <c r="N30" s="273"/>
      <c r="O30" s="273"/>
      <c r="P30" s="273"/>
      <c r="Q30" s="273"/>
      <c r="R30" s="273"/>
      <c r="S30" s="273"/>
      <c r="T30" s="273"/>
      <c r="U30" s="273"/>
      <c r="V30" s="273"/>
      <c r="W30" s="273"/>
      <c r="X30" s="273"/>
      <c r="Y30" s="273"/>
      <c r="Z30" s="273"/>
      <c r="AA30" s="273"/>
      <c r="AB30" s="273"/>
      <c r="AC30" s="273"/>
      <c r="AD30" s="273"/>
      <c r="AE30" s="273"/>
      <c r="AF30" s="273"/>
      <c r="AG30" s="273"/>
      <c r="AH30" s="273"/>
      <c r="AI30" s="273"/>
      <c r="AJ30" s="273"/>
      <c r="AK30" s="280"/>
      <c r="AL30" s="281"/>
      <c r="AM30" s="281"/>
      <c r="AN30" s="282"/>
      <c r="AO30" s="1192" t="s">
        <v>494</v>
      </c>
      <c r="AP30" s="283"/>
      <c r="AQ30" s="284" t="s">
        <v>495</v>
      </c>
      <c r="AR30" s="285"/>
    </row>
    <row r="31" spans="1:46" ht="13.2" x14ac:dyDescent="0.2">
      <c r="A31" s="277"/>
      <c r="B31" s="273"/>
      <c r="C31" s="273"/>
      <c r="D31" s="273"/>
      <c r="E31" s="273"/>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c r="AD31" s="273"/>
      <c r="AE31" s="273"/>
      <c r="AF31" s="273"/>
      <c r="AG31" s="273"/>
      <c r="AH31" s="273"/>
      <c r="AI31" s="273"/>
      <c r="AJ31" s="273"/>
      <c r="AK31" s="286"/>
      <c r="AL31" s="287"/>
      <c r="AM31" s="287"/>
      <c r="AN31" s="288"/>
      <c r="AO31" s="1193"/>
      <c r="AP31" s="289" t="s">
        <v>496</v>
      </c>
      <c r="AQ31" s="290" t="s">
        <v>497</v>
      </c>
      <c r="AR31" s="291" t="s">
        <v>498</v>
      </c>
    </row>
    <row r="32" spans="1:46" ht="27" customHeight="1" x14ac:dyDescent="0.2">
      <c r="A32" s="277"/>
      <c r="B32" s="273"/>
      <c r="C32" s="273"/>
      <c r="D32" s="273"/>
      <c r="E32" s="273"/>
      <c r="F32" s="273"/>
      <c r="G32" s="273"/>
      <c r="H32" s="273"/>
      <c r="I32" s="273"/>
      <c r="J32" s="273"/>
      <c r="K32" s="273"/>
      <c r="L32" s="273"/>
      <c r="M32" s="273"/>
      <c r="N32" s="273"/>
      <c r="O32" s="273"/>
      <c r="P32" s="273"/>
      <c r="Q32" s="273"/>
      <c r="R32" s="273"/>
      <c r="S32" s="273"/>
      <c r="T32" s="273"/>
      <c r="U32" s="273"/>
      <c r="V32" s="273"/>
      <c r="W32" s="273"/>
      <c r="X32" s="273"/>
      <c r="Y32" s="273"/>
      <c r="Z32" s="273"/>
      <c r="AA32" s="273"/>
      <c r="AB32" s="273"/>
      <c r="AC32" s="273"/>
      <c r="AD32" s="273"/>
      <c r="AE32" s="273"/>
      <c r="AF32" s="273"/>
      <c r="AG32" s="273"/>
      <c r="AH32" s="273"/>
      <c r="AI32" s="273"/>
      <c r="AJ32" s="273"/>
      <c r="AK32" s="1194" t="s">
        <v>518</v>
      </c>
      <c r="AL32" s="1195"/>
      <c r="AM32" s="1195"/>
      <c r="AN32" s="1196"/>
      <c r="AO32" s="322">
        <v>391192</v>
      </c>
      <c r="AP32" s="322">
        <v>90365</v>
      </c>
      <c r="AQ32" s="323">
        <v>139228</v>
      </c>
      <c r="AR32" s="324">
        <v>-35.1</v>
      </c>
    </row>
    <row r="33" spans="1:46" ht="13.5" customHeight="1" x14ac:dyDescent="0.2">
      <c r="A33" s="277"/>
      <c r="B33" s="273"/>
      <c r="C33" s="273"/>
      <c r="D33" s="273"/>
      <c r="E33" s="273"/>
      <c r="F33" s="273"/>
      <c r="G33" s="273"/>
      <c r="H33" s="273"/>
      <c r="I33" s="273"/>
      <c r="J33" s="273"/>
      <c r="K33" s="273"/>
      <c r="L33" s="273"/>
      <c r="M33" s="273"/>
      <c r="N33" s="273"/>
      <c r="O33" s="273"/>
      <c r="P33" s="273"/>
      <c r="Q33" s="273"/>
      <c r="R33" s="273"/>
      <c r="S33" s="273"/>
      <c r="T33" s="273"/>
      <c r="U33" s="273"/>
      <c r="V33" s="273"/>
      <c r="W33" s="273"/>
      <c r="X33" s="273"/>
      <c r="Y33" s="273"/>
      <c r="Z33" s="273"/>
      <c r="AA33" s="273"/>
      <c r="AB33" s="273"/>
      <c r="AC33" s="273"/>
      <c r="AD33" s="273"/>
      <c r="AE33" s="273"/>
      <c r="AF33" s="273"/>
      <c r="AG33" s="273"/>
      <c r="AH33" s="273"/>
      <c r="AI33" s="273"/>
      <c r="AJ33" s="273"/>
      <c r="AK33" s="1194" t="s">
        <v>519</v>
      </c>
      <c r="AL33" s="1195"/>
      <c r="AM33" s="1195"/>
      <c r="AN33" s="1196"/>
      <c r="AO33" s="322" t="s">
        <v>503</v>
      </c>
      <c r="AP33" s="322" t="s">
        <v>503</v>
      </c>
      <c r="AQ33" s="323" t="s">
        <v>503</v>
      </c>
      <c r="AR33" s="324" t="s">
        <v>503</v>
      </c>
    </row>
    <row r="34" spans="1:46" ht="27" customHeight="1" x14ac:dyDescent="0.2">
      <c r="A34" s="277"/>
      <c r="B34" s="273"/>
      <c r="C34" s="273"/>
      <c r="D34" s="273"/>
      <c r="E34" s="273"/>
      <c r="F34" s="273"/>
      <c r="G34" s="273"/>
      <c r="H34" s="273"/>
      <c r="I34" s="273"/>
      <c r="J34" s="273"/>
      <c r="K34" s="273"/>
      <c r="L34" s="273"/>
      <c r="M34" s="273"/>
      <c r="N34" s="273"/>
      <c r="O34" s="273"/>
      <c r="P34" s="273"/>
      <c r="Q34" s="273"/>
      <c r="R34" s="273"/>
      <c r="S34" s="273"/>
      <c r="T34" s="273"/>
      <c r="U34" s="273"/>
      <c r="V34" s="273"/>
      <c r="W34" s="273"/>
      <c r="X34" s="273"/>
      <c r="Y34" s="273"/>
      <c r="Z34" s="273"/>
      <c r="AA34" s="273"/>
      <c r="AB34" s="273"/>
      <c r="AC34" s="273"/>
      <c r="AD34" s="273"/>
      <c r="AE34" s="273"/>
      <c r="AF34" s="273"/>
      <c r="AG34" s="273"/>
      <c r="AH34" s="273"/>
      <c r="AI34" s="273"/>
      <c r="AJ34" s="273"/>
      <c r="AK34" s="1194" t="s">
        <v>520</v>
      </c>
      <c r="AL34" s="1195"/>
      <c r="AM34" s="1195"/>
      <c r="AN34" s="1196"/>
      <c r="AO34" s="322" t="s">
        <v>503</v>
      </c>
      <c r="AP34" s="322" t="s">
        <v>503</v>
      </c>
      <c r="AQ34" s="323">
        <v>5</v>
      </c>
      <c r="AR34" s="324" t="s">
        <v>503</v>
      </c>
    </row>
    <row r="35" spans="1:46" ht="27" customHeight="1" x14ac:dyDescent="0.2">
      <c r="A35" s="277"/>
      <c r="B35" s="273"/>
      <c r="C35" s="273"/>
      <c r="D35" s="273"/>
      <c r="E35" s="273"/>
      <c r="F35" s="273"/>
      <c r="G35" s="273"/>
      <c r="H35" s="273"/>
      <c r="I35" s="273"/>
      <c r="J35" s="273"/>
      <c r="K35" s="273"/>
      <c r="L35" s="273"/>
      <c r="M35" s="273"/>
      <c r="N35" s="273"/>
      <c r="O35" s="273"/>
      <c r="P35" s="273"/>
      <c r="Q35" s="273"/>
      <c r="R35" s="273"/>
      <c r="S35" s="273"/>
      <c r="T35" s="273"/>
      <c r="U35" s="273"/>
      <c r="V35" s="273"/>
      <c r="W35" s="273"/>
      <c r="X35" s="273"/>
      <c r="Y35" s="273"/>
      <c r="Z35" s="273"/>
      <c r="AA35" s="273"/>
      <c r="AB35" s="273"/>
      <c r="AC35" s="273"/>
      <c r="AD35" s="273"/>
      <c r="AE35" s="273"/>
      <c r="AF35" s="273"/>
      <c r="AG35" s="273"/>
      <c r="AH35" s="273"/>
      <c r="AI35" s="273"/>
      <c r="AJ35" s="273"/>
      <c r="AK35" s="1194" t="s">
        <v>521</v>
      </c>
      <c r="AL35" s="1195"/>
      <c r="AM35" s="1195"/>
      <c r="AN35" s="1196"/>
      <c r="AO35" s="322">
        <v>112646</v>
      </c>
      <c r="AP35" s="322">
        <v>26021</v>
      </c>
      <c r="AQ35" s="323">
        <v>32095</v>
      </c>
      <c r="AR35" s="324">
        <v>-18.899999999999999</v>
      </c>
    </row>
    <row r="36" spans="1:46" ht="27" customHeight="1" x14ac:dyDescent="0.2">
      <c r="A36" s="277"/>
      <c r="B36" s="273"/>
      <c r="C36" s="273"/>
      <c r="D36" s="273"/>
      <c r="E36" s="273"/>
      <c r="F36" s="273"/>
      <c r="G36" s="273"/>
      <c r="H36" s="273"/>
      <c r="I36" s="273"/>
      <c r="J36" s="273"/>
      <c r="K36" s="273"/>
      <c r="L36" s="273"/>
      <c r="M36" s="273"/>
      <c r="N36" s="273"/>
      <c r="O36" s="273"/>
      <c r="P36" s="273"/>
      <c r="Q36" s="273"/>
      <c r="R36" s="273"/>
      <c r="S36" s="273"/>
      <c r="T36" s="273"/>
      <c r="U36" s="273"/>
      <c r="V36" s="273"/>
      <c r="W36" s="273"/>
      <c r="X36" s="273"/>
      <c r="Y36" s="273"/>
      <c r="Z36" s="273"/>
      <c r="AA36" s="273"/>
      <c r="AB36" s="273"/>
      <c r="AC36" s="273"/>
      <c r="AD36" s="273"/>
      <c r="AE36" s="273"/>
      <c r="AF36" s="273"/>
      <c r="AG36" s="273"/>
      <c r="AH36" s="273"/>
      <c r="AI36" s="273"/>
      <c r="AJ36" s="273"/>
      <c r="AK36" s="1194" t="s">
        <v>522</v>
      </c>
      <c r="AL36" s="1195"/>
      <c r="AM36" s="1195"/>
      <c r="AN36" s="1196"/>
      <c r="AO36" s="322">
        <v>8876</v>
      </c>
      <c r="AP36" s="322">
        <v>2050</v>
      </c>
      <c r="AQ36" s="323">
        <v>5254</v>
      </c>
      <c r="AR36" s="324">
        <v>-61</v>
      </c>
    </row>
    <row r="37" spans="1:46" ht="13.5" customHeight="1" x14ac:dyDescent="0.2">
      <c r="A37" s="277"/>
      <c r="B37" s="273"/>
      <c r="C37" s="273"/>
      <c r="D37" s="273"/>
      <c r="E37" s="273"/>
      <c r="F37" s="273"/>
      <c r="G37" s="273"/>
      <c r="H37" s="273"/>
      <c r="I37" s="273"/>
      <c r="J37" s="273"/>
      <c r="K37" s="273"/>
      <c r="L37" s="273"/>
      <c r="M37" s="273"/>
      <c r="N37" s="273"/>
      <c r="O37" s="273"/>
      <c r="P37" s="273"/>
      <c r="Q37" s="273"/>
      <c r="R37" s="273"/>
      <c r="S37" s="273"/>
      <c r="T37" s="273"/>
      <c r="U37" s="273"/>
      <c r="V37" s="273"/>
      <c r="W37" s="273"/>
      <c r="X37" s="273"/>
      <c r="Y37" s="273"/>
      <c r="Z37" s="273"/>
      <c r="AA37" s="273"/>
      <c r="AB37" s="273"/>
      <c r="AC37" s="273"/>
      <c r="AD37" s="273"/>
      <c r="AE37" s="273"/>
      <c r="AF37" s="273"/>
      <c r="AG37" s="273"/>
      <c r="AH37" s="273"/>
      <c r="AI37" s="273"/>
      <c r="AJ37" s="273"/>
      <c r="AK37" s="1194" t="s">
        <v>523</v>
      </c>
      <c r="AL37" s="1195"/>
      <c r="AM37" s="1195"/>
      <c r="AN37" s="1196"/>
      <c r="AO37" s="322">
        <v>254</v>
      </c>
      <c r="AP37" s="322">
        <v>59</v>
      </c>
      <c r="AQ37" s="323">
        <v>1384</v>
      </c>
      <c r="AR37" s="324">
        <v>-95.7</v>
      </c>
    </row>
    <row r="38" spans="1:46" ht="27" customHeight="1" x14ac:dyDescent="0.2">
      <c r="A38" s="277"/>
      <c r="B38" s="273"/>
      <c r="C38" s="273"/>
      <c r="D38" s="273"/>
      <c r="E38" s="273"/>
      <c r="F38" s="273"/>
      <c r="G38" s="273"/>
      <c r="H38" s="273"/>
      <c r="I38" s="273"/>
      <c r="J38" s="273"/>
      <c r="K38" s="273"/>
      <c r="L38" s="273"/>
      <c r="M38" s="273"/>
      <c r="N38" s="273"/>
      <c r="O38" s="273"/>
      <c r="P38" s="273"/>
      <c r="Q38" s="273"/>
      <c r="R38" s="273"/>
      <c r="S38" s="273"/>
      <c r="T38" s="273"/>
      <c r="U38" s="273"/>
      <c r="V38" s="273"/>
      <c r="W38" s="273"/>
      <c r="X38" s="273"/>
      <c r="Y38" s="273"/>
      <c r="Z38" s="273"/>
      <c r="AA38" s="273"/>
      <c r="AB38" s="273"/>
      <c r="AC38" s="273"/>
      <c r="AD38" s="273"/>
      <c r="AE38" s="273"/>
      <c r="AF38" s="273"/>
      <c r="AG38" s="273"/>
      <c r="AH38" s="273"/>
      <c r="AI38" s="273"/>
      <c r="AJ38" s="273"/>
      <c r="AK38" s="1197" t="s">
        <v>524</v>
      </c>
      <c r="AL38" s="1198"/>
      <c r="AM38" s="1198"/>
      <c r="AN38" s="1199"/>
      <c r="AO38" s="325" t="s">
        <v>503</v>
      </c>
      <c r="AP38" s="325" t="s">
        <v>503</v>
      </c>
      <c r="AQ38" s="326">
        <v>32</v>
      </c>
      <c r="AR38" s="314" t="s">
        <v>503</v>
      </c>
      <c r="AS38" s="321"/>
    </row>
    <row r="39" spans="1:46" ht="13.2" x14ac:dyDescent="0.2">
      <c r="A39" s="277"/>
      <c r="B39" s="273"/>
      <c r="C39" s="273"/>
      <c r="D39" s="273"/>
      <c r="E39" s="273"/>
      <c r="F39" s="273"/>
      <c r="G39" s="273"/>
      <c r="H39" s="273"/>
      <c r="I39" s="273"/>
      <c r="J39" s="273"/>
      <c r="K39" s="273"/>
      <c r="L39" s="273"/>
      <c r="M39" s="273"/>
      <c r="N39" s="273"/>
      <c r="O39" s="273"/>
      <c r="P39" s="273"/>
      <c r="Q39" s="273"/>
      <c r="R39" s="273"/>
      <c r="S39" s="273"/>
      <c r="T39" s="273"/>
      <c r="U39" s="273"/>
      <c r="V39" s="273"/>
      <c r="W39" s="273"/>
      <c r="X39" s="273"/>
      <c r="Y39" s="273"/>
      <c r="Z39" s="273"/>
      <c r="AA39" s="273"/>
      <c r="AB39" s="273"/>
      <c r="AC39" s="273"/>
      <c r="AD39" s="273"/>
      <c r="AE39" s="273"/>
      <c r="AF39" s="273"/>
      <c r="AG39" s="273"/>
      <c r="AH39" s="273"/>
      <c r="AI39" s="273"/>
      <c r="AJ39" s="273"/>
      <c r="AK39" s="1197" t="s">
        <v>525</v>
      </c>
      <c r="AL39" s="1198"/>
      <c r="AM39" s="1198"/>
      <c r="AN39" s="1199"/>
      <c r="AO39" s="322" t="s">
        <v>503</v>
      </c>
      <c r="AP39" s="322" t="s">
        <v>503</v>
      </c>
      <c r="AQ39" s="323">
        <v>-8131</v>
      </c>
      <c r="AR39" s="324" t="s">
        <v>503</v>
      </c>
      <c r="AS39" s="321"/>
    </row>
    <row r="40" spans="1:46" ht="27" customHeight="1" x14ac:dyDescent="0.2">
      <c r="A40" s="277"/>
      <c r="B40" s="273"/>
      <c r="C40" s="273"/>
      <c r="D40" s="273"/>
      <c r="E40" s="273"/>
      <c r="F40" s="273"/>
      <c r="G40" s="273"/>
      <c r="H40" s="273"/>
      <c r="I40" s="273"/>
      <c r="J40" s="273"/>
      <c r="K40" s="273"/>
      <c r="L40" s="273"/>
      <c r="M40" s="273"/>
      <c r="N40" s="273"/>
      <c r="O40" s="273"/>
      <c r="P40" s="273"/>
      <c r="Q40" s="273"/>
      <c r="R40" s="273"/>
      <c r="S40" s="273"/>
      <c r="T40" s="273"/>
      <c r="U40" s="273"/>
      <c r="V40" s="273"/>
      <c r="W40" s="273"/>
      <c r="X40" s="273"/>
      <c r="Y40" s="273"/>
      <c r="Z40" s="273"/>
      <c r="AA40" s="273"/>
      <c r="AB40" s="273"/>
      <c r="AC40" s="273"/>
      <c r="AD40" s="273"/>
      <c r="AE40" s="273"/>
      <c r="AF40" s="273"/>
      <c r="AG40" s="273"/>
      <c r="AH40" s="273"/>
      <c r="AI40" s="273"/>
      <c r="AJ40" s="273"/>
      <c r="AK40" s="1194" t="s">
        <v>526</v>
      </c>
      <c r="AL40" s="1195"/>
      <c r="AM40" s="1195"/>
      <c r="AN40" s="1196"/>
      <c r="AO40" s="322">
        <v>-300848</v>
      </c>
      <c r="AP40" s="322">
        <v>-69496</v>
      </c>
      <c r="AQ40" s="323">
        <v>-126394</v>
      </c>
      <c r="AR40" s="324">
        <v>-45</v>
      </c>
      <c r="AS40" s="321"/>
    </row>
    <row r="41" spans="1:46" ht="13.2" x14ac:dyDescent="0.2">
      <c r="A41" s="277"/>
      <c r="B41" s="273"/>
      <c r="C41" s="273"/>
      <c r="D41" s="273"/>
      <c r="E41" s="273"/>
      <c r="F41" s="273"/>
      <c r="G41" s="273"/>
      <c r="H41" s="273"/>
      <c r="I41" s="273"/>
      <c r="J41" s="273"/>
      <c r="K41" s="273"/>
      <c r="L41" s="273"/>
      <c r="M41" s="273"/>
      <c r="N41" s="273"/>
      <c r="O41" s="273"/>
      <c r="P41" s="273"/>
      <c r="Q41" s="273"/>
      <c r="R41" s="273"/>
      <c r="S41" s="273"/>
      <c r="T41" s="273"/>
      <c r="U41" s="273"/>
      <c r="V41" s="273"/>
      <c r="W41" s="273"/>
      <c r="X41" s="273"/>
      <c r="Y41" s="273"/>
      <c r="Z41" s="273"/>
      <c r="AA41" s="273"/>
      <c r="AB41" s="273"/>
      <c r="AC41" s="273"/>
      <c r="AD41" s="273"/>
      <c r="AE41" s="273"/>
      <c r="AF41" s="273"/>
      <c r="AG41" s="273"/>
      <c r="AH41" s="273"/>
      <c r="AI41" s="273"/>
      <c r="AJ41" s="273"/>
      <c r="AK41" s="1200" t="s">
        <v>293</v>
      </c>
      <c r="AL41" s="1201"/>
      <c r="AM41" s="1201"/>
      <c r="AN41" s="1202"/>
      <c r="AO41" s="322">
        <v>212120</v>
      </c>
      <c r="AP41" s="322">
        <v>49000</v>
      </c>
      <c r="AQ41" s="323">
        <v>43473</v>
      </c>
      <c r="AR41" s="324">
        <v>12.7</v>
      </c>
      <c r="AS41" s="321"/>
    </row>
    <row r="42" spans="1:46" ht="13.2" x14ac:dyDescent="0.2">
      <c r="A42" s="277"/>
      <c r="B42" s="273"/>
      <c r="C42" s="273"/>
      <c r="D42" s="273"/>
      <c r="E42" s="273"/>
      <c r="F42" s="273"/>
      <c r="G42" s="273"/>
      <c r="H42" s="273"/>
      <c r="I42" s="273"/>
      <c r="J42" s="273"/>
      <c r="K42" s="273"/>
      <c r="L42" s="273"/>
      <c r="M42" s="273"/>
      <c r="N42" s="273"/>
      <c r="O42" s="273"/>
      <c r="P42" s="273"/>
      <c r="Q42" s="273"/>
      <c r="R42" s="273"/>
      <c r="S42" s="273"/>
      <c r="T42" s="273"/>
      <c r="U42" s="273"/>
      <c r="V42" s="273"/>
      <c r="W42" s="273"/>
      <c r="X42" s="273"/>
      <c r="Y42" s="273"/>
      <c r="Z42" s="273"/>
      <c r="AA42" s="273"/>
      <c r="AB42" s="273"/>
      <c r="AC42" s="273"/>
      <c r="AD42" s="273"/>
      <c r="AE42" s="273"/>
      <c r="AF42" s="273"/>
      <c r="AG42" s="273"/>
      <c r="AH42" s="273"/>
      <c r="AI42" s="273"/>
      <c r="AJ42" s="273"/>
      <c r="AK42" s="327" t="s">
        <v>527</v>
      </c>
      <c r="AL42" s="273"/>
      <c r="AM42" s="273"/>
      <c r="AN42" s="273"/>
      <c r="AO42" s="273"/>
      <c r="AP42" s="273"/>
      <c r="AQ42" s="298"/>
      <c r="AR42" s="298"/>
      <c r="AS42" s="321"/>
    </row>
    <row r="43" spans="1:46" ht="13.2" x14ac:dyDescent="0.2">
      <c r="A43" s="277"/>
      <c r="B43" s="273"/>
      <c r="C43" s="273"/>
      <c r="D43" s="273"/>
      <c r="E43" s="273"/>
      <c r="F43" s="273"/>
      <c r="G43" s="273"/>
      <c r="H43" s="273"/>
      <c r="I43" s="273"/>
      <c r="J43" s="273"/>
      <c r="K43" s="273"/>
      <c r="L43" s="273"/>
      <c r="M43" s="273"/>
      <c r="N43" s="273"/>
      <c r="O43" s="273"/>
      <c r="P43" s="273"/>
      <c r="Q43" s="273"/>
      <c r="R43" s="273"/>
      <c r="S43" s="273"/>
      <c r="T43" s="273"/>
      <c r="U43" s="273"/>
      <c r="V43" s="273"/>
      <c r="W43" s="273"/>
      <c r="X43" s="273"/>
      <c r="Y43" s="273"/>
      <c r="Z43" s="273"/>
      <c r="AA43" s="273"/>
      <c r="AB43" s="273"/>
      <c r="AC43" s="273"/>
      <c r="AD43" s="273"/>
      <c r="AE43" s="273"/>
      <c r="AF43" s="273"/>
      <c r="AG43" s="273"/>
      <c r="AH43" s="273"/>
      <c r="AI43" s="273"/>
      <c r="AJ43" s="273"/>
      <c r="AK43" s="273"/>
      <c r="AL43" s="273"/>
      <c r="AM43" s="273"/>
      <c r="AN43" s="273"/>
      <c r="AO43" s="273"/>
      <c r="AP43" s="328"/>
      <c r="AQ43" s="298"/>
      <c r="AR43" s="273"/>
      <c r="AS43" s="321"/>
    </row>
    <row r="44" spans="1:46" ht="13.2" x14ac:dyDescent="0.2">
      <c r="A44" s="277"/>
      <c r="B44" s="273"/>
      <c r="C44" s="273"/>
      <c r="D44" s="273"/>
      <c r="E44" s="273"/>
      <c r="F44" s="273"/>
      <c r="G44" s="273"/>
      <c r="H44" s="273"/>
      <c r="I44" s="273"/>
      <c r="J44" s="273"/>
      <c r="K44" s="273"/>
      <c r="L44" s="273"/>
      <c r="M44" s="273"/>
      <c r="N44" s="273"/>
      <c r="O44" s="273"/>
      <c r="P44" s="273"/>
      <c r="Q44" s="273"/>
      <c r="R44" s="273"/>
      <c r="S44" s="273"/>
      <c r="T44" s="273"/>
      <c r="U44" s="273"/>
      <c r="V44" s="273"/>
      <c r="W44" s="273"/>
      <c r="X44" s="273"/>
      <c r="Y44" s="273"/>
      <c r="Z44" s="273"/>
      <c r="AA44" s="273"/>
      <c r="AB44" s="273"/>
      <c r="AC44" s="273"/>
      <c r="AD44" s="273"/>
      <c r="AE44" s="273"/>
      <c r="AF44" s="273"/>
      <c r="AG44" s="273"/>
      <c r="AH44" s="273"/>
      <c r="AI44" s="273"/>
      <c r="AJ44" s="273"/>
      <c r="AK44" s="273"/>
      <c r="AL44" s="273"/>
      <c r="AM44" s="273"/>
      <c r="AN44" s="273"/>
      <c r="AO44" s="273"/>
      <c r="AP44" s="273"/>
      <c r="AQ44" s="298"/>
      <c r="AR44" s="273"/>
    </row>
    <row r="45" spans="1:46" ht="13.2" x14ac:dyDescent="0.2">
      <c r="A45" s="275"/>
      <c r="B45" s="275"/>
      <c r="C45" s="275"/>
      <c r="D45" s="275"/>
      <c r="E45" s="275"/>
      <c r="F45" s="275"/>
      <c r="G45" s="275"/>
      <c r="H45" s="275"/>
      <c r="I45" s="275"/>
      <c r="J45" s="275"/>
      <c r="K45" s="275"/>
      <c r="L45" s="275"/>
      <c r="M45" s="275"/>
      <c r="N45" s="275"/>
      <c r="O45" s="275"/>
      <c r="P45" s="275"/>
      <c r="Q45" s="275"/>
      <c r="R45" s="275"/>
      <c r="S45" s="275"/>
      <c r="T45" s="275"/>
      <c r="U45" s="275"/>
      <c r="V45" s="275"/>
      <c r="W45" s="275"/>
      <c r="X45" s="275"/>
      <c r="Y45" s="275"/>
      <c r="Z45" s="275"/>
      <c r="AA45" s="275"/>
      <c r="AB45" s="275"/>
      <c r="AC45" s="275"/>
      <c r="AD45" s="275"/>
      <c r="AE45" s="275"/>
      <c r="AF45" s="275"/>
      <c r="AG45" s="275"/>
      <c r="AH45" s="275"/>
      <c r="AI45" s="275"/>
      <c r="AJ45" s="275"/>
      <c r="AK45" s="275"/>
      <c r="AL45" s="275"/>
      <c r="AM45" s="275"/>
      <c r="AN45" s="275"/>
      <c r="AO45" s="275"/>
      <c r="AP45" s="275"/>
      <c r="AQ45" s="329"/>
      <c r="AR45" s="275"/>
      <c r="AS45" s="275"/>
      <c r="AT45" s="273"/>
    </row>
    <row r="46" spans="1:46" ht="13.2" x14ac:dyDescent="0.2">
      <c r="A46" s="330"/>
      <c r="B46" s="330"/>
      <c r="C46" s="330"/>
      <c r="D46" s="330"/>
      <c r="E46" s="330"/>
      <c r="F46" s="330"/>
      <c r="G46" s="330"/>
      <c r="H46" s="330"/>
      <c r="I46" s="330"/>
      <c r="J46" s="330"/>
      <c r="K46" s="330"/>
      <c r="L46" s="330"/>
      <c r="M46" s="330"/>
      <c r="N46" s="330"/>
      <c r="O46" s="330"/>
      <c r="P46" s="330"/>
      <c r="Q46" s="330"/>
      <c r="R46" s="330"/>
      <c r="S46" s="330"/>
      <c r="T46" s="330"/>
      <c r="U46" s="330"/>
      <c r="V46" s="330"/>
      <c r="W46" s="330"/>
      <c r="X46" s="330"/>
      <c r="Y46" s="330"/>
      <c r="Z46" s="330"/>
      <c r="AA46" s="330"/>
      <c r="AB46" s="330"/>
      <c r="AC46" s="330"/>
      <c r="AD46" s="330"/>
      <c r="AE46" s="330"/>
      <c r="AF46" s="330"/>
      <c r="AG46" s="330"/>
      <c r="AH46" s="330"/>
      <c r="AI46" s="330"/>
      <c r="AJ46" s="330"/>
      <c r="AK46" s="330"/>
      <c r="AL46" s="330"/>
      <c r="AM46" s="330"/>
      <c r="AN46" s="330"/>
      <c r="AO46" s="330"/>
      <c r="AP46" s="330"/>
      <c r="AQ46" s="330"/>
      <c r="AR46" s="330"/>
      <c r="AS46" s="330"/>
      <c r="AT46" s="273"/>
    </row>
    <row r="47" spans="1:46" ht="17.25" customHeight="1" x14ac:dyDescent="0.2">
      <c r="A47" s="331" t="s">
        <v>528</v>
      </c>
      <c r="B47" s="273"/>
      <c r="C47" s="273"/>
      <c r="D47" s="273"/>
      <c r="E47" s="273"/>
      <c r="F47" s="273"/>
      <c r="G47" s="273"/>
      <c r="H47" s="273"/>
      <c r="I47" s="273"/>
      <c r="J47" s="273"/>
      <c r="K47" s="273"/>
      <c r="L47" s="273"/>
      <c r="M47" s="273"/>
      <c r="N47" s="273"/>
      <c r="O47" s="273"/>
      <c r="P47" s="273"/>
      <c r="Q47" s="273"/>
      <c r="R47" s="273"/>
      <c r="S47" s="273"/>
      <c r="T47" s="273"/>
      <c r="U47" s="273"/>
      <c r="V47" s="273"/>
      <c r="W47" s="273"/>
      <c r="X47" s="273"/>
      <c r="Y47" s="273"/>
      <c r="Z47" s="273"/>
      <c r="AA47" s="273"/>
      <c r="AB47" s="273"/>
      <c r="AC47" s="273"/>
      <c r="AD47" s="273"/>
      <c r="AE47" s="273"/>
      <c r="AF47" s="273"/>
      <c r="AG47" s="273"/>
      <c r="AH47" s="273"/>
      <c r="AI47" s="273"/>
      <c r="AJ47" s="273"/>
      <c r="AK47" s="273"/>
      <c r="AL47" s="273"/>
      <c r="AM47" s="273"/>
      <c r="AN47" s="273"/>
      <c r="AO47" s="273"/>
      <c r="AP47" s="273"/>
      <c r="AQ47" s="273"/>
      <c r="AR47" s="273"/>
    </row>
    <row r="48" spans="1:46" ht="13.2" x14ac:dyDescent="0.2">
      <c r="A48" s="277"/>
      <c r="B48" s="273"/>
      <c r="C48" s="273"/>
      <c r="D48" s="273"/>
      <c r="E48" s="273"/>
      <c r="F48" s="273"/>
      <c r="G48" s="273"/>
      <c r="H48" s="273"/>
      <c r="I48" s="273"/>
      <c r="J48" s="273"/>
      <c r="K48" s="273"/>
      <c r="L48" s="273"/>
      <c r="M48" s="273"/>
      <c r="N48" s="273"/>
      <c r="O48" s="273"/>
      <c r="P48" s="273"/>
      <c r="Q48" s="273"/>
      <c r="R48" s="273"/>
      <c r="S48" s="273"/>
      <c r="T48" s="273"/>
      <c r="U48" s="273"/>
      <c r="V48" s="273"/>
      <c r="W48" s="273"/>
      <c r="X48" s="273"/>
      <c r="Y48" s="273"/>
      <c r="Z48" s="273"/>
      <c r="AA48" s="273"/>
      <c r="AB48" s="273"/>
      <c r="AC48" s="273"/>
      <c r="AD48" s="273"/>
      <c r="AE48" s="273"/>
      <c r="AF48" s="273"/>
      <c r="AG48" s="273"/>
      <c r="AH48" s="273"/>
      <c r="AI48" s="273"/>
      <c r="AJ48" s="273"/>
      <c r="AK48" s="332" t="s">
        <v>529</v>
      </c>
      <c r="AL48" s="332"/>
      <c r="AM48" s="332"/>
      <c r="AN48" s="332"/>
      <c r="AO48" s="332"/>
      <c r="AP48" s="332"/>
      <c r="AQ48" s="333"/>
      <c r="AR48" s="332"/>
    </row>
    <row r="49" spans="1:44" ht="13.5" customHeight="1" x14ac:dyDescent="0.2">
      <c r="A49" s="277"/>
      <c r="B49" s="273"/>
      <c r="C49" s="273"/>
      <c r="D49" s="273"/>
      <c r="E49" s="273"/>
      <c r="F49" s="273"/>
      <c r="G49" s="273"/>
      <c r="H49" s="273"/>
      <c r="I49" s="273"/>
      <c r="J49" s="273"/>
      <c r="K49" s="273"/>
      <c r="L49" s="273"/>
      <c r="M49" s="273"/>
      <c r="N49" s="273"/>
      <c r="O49" s="273"/>
      <c r="P49" s="273"/>
      <c r="Q49" s="273"/>
      <c r="R49" s="273"/>
      <c r="S49" s="273"/>
      <c r="T49" s="273"/>
      <c r="U49" s="273"/>
      <c r="V49" s="273"/>
      <c r="W49" s="273"/>
      <c r="X49" s="273"/>
      <c r="Y49" s="273"/>
      <c r="Z49" s="273"/>
      <c r="AA49" s="273"/>
      <c r="AB49" s="273"/>
      <c r="AC49" s="273"/>
      <c r="AD49" s="273"/>
      <c r="AE49" s="273"/>
      <c r="AF49" s="273"/>
      <c r="AG49" s="273"/>
      <c r="AH49" s="273"/>
      <c r="AI49" s="273"/>
      <c r="AJ49" s="273"/>
      <c r="AK49" s="334"/>
      <c r="AL49" s="335"/>
      <c r="AM49" s="1187" t="s">
        <v>494</v>
      </c>
      <c r="AN49" s="1189" t="s">
        <v>530</v>
      </c>
      <c r="AO49" s="1190"/>
      <c r="AP49" s="1190"/>
      <c r="AQ49" s="1190"/>
      <c r="AR49" s="1191"/>
    </row>
    <row r="50" spans="1:44" ht="13.2" x14ac:dyDescent="0.2">
      <c r="A50" s="277"/>
      <c r="B50" s="273"/>
      <c r="C50" s="273"/>
      <c r="D50" s="273"/>
      <c r="E50" s="273"/>
      <c r="F50" s="273"/>
      <c r="G50" s="273"/>
      <c r="H50" s="273"/>
      <c r="I50" s="273"/>
      <c r="J50" s="273"/>
      <c r="K50" s="273"/>
      <c r="L50" s="273"/>
      <c r="M50" s="273"/>
      <c r="N50" s="273"/>
      <c r="O50" s="273"/>
      <c r="P50" s="273"/>
      <c r="Q50" s="273"/>
      <c r="R50" s="273"/>
      <c r="S50" s="273"/>
      <c r="T50" s="273"/>
      <c r="U50" s="273"/>
      <c r="V50" s="273"/>
      <c r="W50" s="273"/>
      <c r="X50" s="273"/>
      <c r="Y50" s="273"/>
      <c r="Z50" s="273"/>
      <c r="AA50" s="273"/>
      <c r="AB50" s="273"/>
      <c r="AC50" s="273"/>
      <c r="AD50" s="273"/>
      <c r="AE50" s="273"/>
      <c r="AF50" s="273"/>
      <c r="AG50" s="273"/>
      <c r="AH50" s="273"/>
      <c r="AI50" s="273"/>
      <c r="AJ50" s="273"/>
      <c r="AK50" s="336"/>
      <c r="AL50" s="337"/>
      <c r="AM50" s="1188"/>
      <c r="AN50" s="338" t="s">
        <v>531</v>
      </c>
      <c r="AO50" s="339" t="s">
        <v>532</v>
      </c>
      <c r="AP50" s="340" t="s">
        <v>533</v>
      </c>
      <c r="AQ50" s="341" t="s">
        <v>534</v>
      </c>
      <c r="AR50" s="342" t="s">
        <v>535</v>
      </c>
    </row>
    <row r="51" spans="1:44" ht="13.2" x14ac:dyDescent="0.2">
      <c r="A51" s="277"/>
      <c r="B51" s="273"/>
      <c r="C51" s="273"/>
      <c r="D51" s="273"/>
      <c r="E51" s="273"/>
      <c r="F51" s="273"/>
      <c r="G51" s="273"/>
      <c r="H51" s="273"/>
      <c r="I51" s="273"/>
      <c r="J51" s="273"/>
      <c r="K51" s="273"/>
      <c r="L51" s="273"/>
      <c r="M51" s="273"/>
      <c r="N51" s="273"/>
      <c r="O51" s="273"/>
      <c r="P51" s="273"/>
      <c r="Q51" s="273"/>
      <c r="R51" s="273"/>
      <c r="S51" s="273"/>
      <c r="T51" s="273"/>
      <c r="U51" s="273"/>
      <c r="V51" s="273"/>
      <c r="W51" s="273"/>
      <c r="X51" s="273"/>
      <c r="Y51" s="273"/>
      <c r="Z51" s="273"/>
      <c r="AA51" s="273"/>
      <c r="AB51" s="273"/>
      <c r="AC51" s="273"/>
      <c r="AD51" s="273"/>
      <c r="AE51" s="273"/>
      <c r="AF51" s="273"/>
      <c r="AG51" s="273"/>
      <c r="AH51" s="273"/>
      <c r="AI51" s="273"/>
      <c r="AJ51" s="273"/>
      <c r="AK51" s="334" t="s">
        <v>536</v>
      </c>
      <c r="AL51" s="335"/>
      <c r="AM51" s="343">
        <v>572503</v>
      </c>
      <c r="AN51" s="344">
        <v>120629</v>
      </c>
      <c r="AO51" s="345">
        <v>21.8</v>
      </c>
      <c r="AP51" s="346">
        <v>316331</v>
      </c>
      <c r="AQ51" s="347">
        <v>38.6</v>
      </c>
      <c r="AR51" s="348">
        <v>-16.8</v>
      </c>
    </row>
    <row r="52" spans="1:44" ht="13.2" x14ac:dyDescent="0.2">
      <c r="A52" s="277"/>
      <c r="B52" s="273"/>
      <c r="C52" s="273"/>
      <c r="D52" s="273"/>
      <c r="E52" s="273"/>
      <c r="F52" s="273"/>
      <c r="G52" s="273"/>
      <c r="H52" s="273"/>
      <c r="I52" s="273"/>
      <c r="J52" s="273"/>
      <c r="K52" s="273"/>
      <c r="L52" s="273"/>
      <c r="M52" s="273"/>
      <c r="N52" s="273"/>
      <c r="O52" s="273"/>
      <c r="P52" s="273"/>
      <c r="Q52" s="273"/>
      <c r="R52" s="273"/>
      <c r="S52" s="273"/>
      <c r="T52" s="273"/>
      <c r="U52" s="273"/>
      <c r="V52" s="273"/>
      <c r="W52" s="273"/>
      <c r="X52" s="273"/>
      <c r="Y52" s="273"/>
      <c r="Z52" s="273"/>
      <c r="AA52" s="273"/>
      <c r="AB52" s="273"/>
      <c r="AC52" s="273"/>
      <c r="AD52" s="273"/>
      <c r="AE52" s="273"/>
      <c r="AF52" s="273"/>
      <c r="AG52" s="273"/>
      <c r="AH52" s="273"/>
      <c r="AI52" s="273"/>
      <c r="AJ52" s="273"/>
      <c r="AK52" s="349"/>
      <c r="AL52" s="350" t="s">
        <v>537</v>
      </c>
      <c r="AM52" s="351">
        <v>342748</v>
      </c>
      <c r="AN52" s="352">
        <v>72218</v>
      </c>
      <c r="AO52" s="353">
        <v>-12.1</v>
      </c>
      <c r="AP52" s="354">
        <v>106387</v>
      </c>
      <c r="AQ52" s="355">
        <v>22.8</v>
      </c>
      <c r="AR52" s="356">
        <v>-34.9</v>
      </c>
    </row>
    <row r="53" spans="1:44" ht="13.2" x14ac:dyDescent="0.2">
      <c r="A53" s="277"/>
      <c r="B53" s="273"/>
      <c r="C53" s="273"/>
      <c r="D53" s="273"/>
      <c r="E53" s="273"/>
      <c r="F53" s="273"/>
      <c r="G53" s="273"/>
      <c r="H53" s="273"/>
      <c r="I53" s="273"/>
      <c r="J53" s="273"/>
      <c r="K53" s="273"/>
      <c r="L53" s="273"/>
      <c r="M53" s="273"/>
      <c r="N53" s="273"/>
      <c r="O53" s="273"/>
      <c r="P53" s="273"/>
      <c r="Q53" s="273"/>
      <c r="R53" s="273"/>
      <c r="S53" s="273"/>
      <c r="T53" s="273"/>
      <c r="U53" s="273"/>
      <c r="V53" s="273"/>
      <c r="W53" s="273"/>
      <c r="X53" s="273"/>
      <c r="Y53" s="273"/>
      <c r="Z53" s="273"/>
      <c r="AA53" s="273"/>
      <c r="AB53" s="273"/>
      <c r="AC53" s="273"/>
      <c r="AD53" s="273"/>
      <c r="AE53" s="273"/>
      <c r="AF53" s="273"/>
      <c r="AG53" s="273"/>
      <c r="AH53" s="273"/>
      <c r="AI53" s="273"/>
      <c r="AJ53" s="273"/>
      <c r="AK53" s="334" t="s">
        <v>538</v>
      </c>
      <c r="AL53" s="335"/>
      <c r="AM53" s="343">
        <v>488503</v>
      </c>
      <c r="AN53" s="344">
        <v>105508</v>
      </c>
      <c r="AO53" s="345">
        <v>-12.5</v>
      </c>
      <c r="AP53" s="346">
        <v>333013</v>
      </c>
      <c r="AQ53" s="347">
        <v>5.3</v>
      </c>
      <c r="AR53" s="348">
        <v>-17.8</v>
      </c>
    </row>
    <row r="54" spans="1:44" ht="13.2" x14ac:dyDescent="0.2">
      <c r="A54" s="277"/>
      <c r="B54" s="273"/>
      <c r="C54" s="273"/>
      <c r="D54" s="273"/>
      <c r="E54" s="273"/>
      <c r="F54" s="273"/>
      <c r="G54" s="273"/>
      <c r="H54" s="273"/>
      <c r="I54" s="273"/>
      <c r="J54" s="273"/>
      <c r="K54" s="273"/>
      <c r="L54" s="273"/>
      <c r="M54" s="273"/>
      <c r="N54" s="273"/>
      <c r="O54" s="273"/>
      <c r="P54" s="273"/>
      <c r="Q54" s="273"/>
      <c r="R54" s="273"/>
      <c r="S54" s="273"/>
      <c r="T54" s="273"/>
      <c r="U54" s="273"/>
      <c r="V54" s="273"/>
      <c r="W54" s="273"/>
      <c r="X54" s="273"/>
      <c r="Y54" s="273"/>
      <c r="Z54" s="273"/>
      <c r="AA54" s="273"/>
      <c r="AB54" s="273"/>
      <c r="AC54" s="273"/>
      <c r="AD54" s="273"/>
      <c r="AE54" s="273"/>
      <c r="AF54" s="273"/>
      <c r="AG54" s="273"/>
      <c r="AH54" s="273"/>
      <c r="AI54" s="273"/>
      <c r="AJ54" s="273"/>
      <c r="AK54" s="349"/>
      <c r="AL54" s="350" t="s">
        <v>537</v>
      </c>
      <c r="AM54" s="351">
        <v>302445</v>
      </c>
      <c r="AN54" s="352">
        <v>65323</v>
      </c>
      <c r="AO54" s="353">
        <v>-9.5</v>
      </c>
      <c r="AP54" s="354">
        <v>126732</v>
      </c>
      <c r="AQ54" s="355">
        <v>19.100000000000001</v>
      </c>
      <c r="AR54" s="356">
        <v>-28.6</v>
      </c>
    </row>
    <row r="55" spans="1:44" ht="13.2" x14ac:dyDescent="0.2">
      <c r="A55" s="277"/>
      <c r="B55" s="273"/>
      <c r="C55" s="273"/>
      <c r="D55" s="273"/>
      <c r="E55" s="273"/>
      <c r="F55" s="273"/>
      <c r="G55" s="273"/>
      <c r="H55" s="273"/>
      <c r="I55" s="273"/>
      <c r="J55" s="273"/>
      <c r="K55" s="273"/>
      <c r="L55" s="273"/>
      <c r="M55" s="273"/>
      <c r="N55" s="273"/>
      <c r="O55" s="273"/>
      <c r="P55" s="273"/>
      <c r="Q55" s="273"/>
      <c r="R55" s="273"/>
      <c r="S55" s="273"/>
      <c r="T55" s="273"/>
      <c r="U55" s="273"/>
      <c r="V55" s="273"/>
      <c r="W55" s="273"/>
      <c r="X55" s="273"/>
      <c r="Y55" s="273"/>
      <c r="Z55" s="273"/>
      <c r="AA55" s="273"/>
      <c r="AB55" s="273"/>
      <c r="AC55" s="273"/>
      <c r="AD55" s="273"/>
      <c r="AE55" s="273"/>
      <c r="AF55" s="273"/>
      <c r="AG55" s="273"/>
      <c r="AH55" s="273"/>
      <c r="AI55" s="273"/>
      <c r="AJ55" s="273"/>
      <c r="AK55" s="334" t="s">
        <v>539</v>
      </c>
      <c r="AL55" s="335"/>
      <c r="AM55" s="343">
        <v>648572</v>
      </c>
      <c r="AN55" s="344">
        <v>142763</v>
      </c>
      <c r="AO55" s="345">
        <v>35.299999999999997</v>
      </c>
      <c r="AP55" s="346">
        <v>280458</v>
      </c>
      <c r="AQ55" s="347">
        <v>-15.8</v>
      </c>
      <c r="AR55" s="348">
        <v>51.1</v>
      </c>
    </row>
    <row r="56" spans="1:44" ht="13.2" x14ac:dyDescent="0.2">
      <c r="A56" s="277"/>
      <c r="B56" s="273"/>
      <c r="C56" s="273"/>
      <c r="D56" s="273"/>
      <c r="E56" s="273"/>
      <c r="F56" s="273"/>
      <c r="G56" s="273"/>
      <c r="H56" s="273"/>
      <c r="I56" s="273"/>
      <c r="J56" s="273"/>
      <c r="K56" s="273"/>
      <c r="L56" s="273"/>
      <c r="M56" s="273"/>
      <c r="N56" s="273"/>
      <c r="O56" s="273"/>
      <c r="P56" s="273"/>
      <c r="Q56" s="273"/>
      <c r="R56" s="273"/>
      <c r="S56" s="273"/>
      <c r="T56" s="273"/>
      <c r="U56" s="273"/>
      <c r="V56" s="273"/>
      <c r="W56" s="273"/>
      <c r="X56" s="273"/>
      <c r="Y56" s="273"/>
      <c r="Z56" s="273"/>
      <c r="AA56" s="273"/>
      <c r="AB56" s="273"/>
      <c r="AC56" s="273"/>
      <c r="AD56" s="273"/>
      <c r="AE56" s="273"/>
      <c r="AF56" s="273"/>
      <c r="AG56" s="273"/>
      <c r="AH56" s="273"/>
      <c r="AI56" s="273"/>
      <c r="AJ56" s="273"/>
      <c r="AK56" s="349"/>
      <c r="AL56" s="350" t="s">
        <v>537</v>
      </c>
      <c r="AM56" s="351">
        <v>443431</v>
      </c>
      <c r="AN56" s="352">
        <v>97608</v>
      </c>
      <c r="AO56" s="353">
        <v>49.4</v>
      </c>
      <c r="AP56" s="354">
        <v>127286</v>
      </c>
      <c r="AQ56" s="355">
        <v>0.4</v>
      </c>
      <c r="AR56" s="356">
        <v>49</v>
      </c>
    </row>
    <row r="57" spans="1:44" ht="13.2" x14ac:dyDescent="0.2">
      <c r="A57" s="277"/>
      <c r="B57" s="273"/>
      <c r="C57" s="273"/>
      <c r="D57" s="273"/>
      <c r="E57" s="273"/>
      <c r="F57" s="273"/>
      <c r="G57" s="273"/>
      <c r="H57" s="273"/>
      <c r="I57" s="273"/>
      <c r="J57" s="273"/>
      <c r="K57" s="273"/>
      <c r="L57" s="273"/>
      <c r="M57" s="273"/>
      <c r="N57" s="273"/>
      <c r="O57" s="273"/>
      <c r="P57" s="273"/>
      <c r="Q57" s="273"/>
      <c r="R57" s="273"/>
      <c r="S57" s="273"/>
      <c r="T57" s="273"/>
      <c r="U57" s="273"/>
      <c r="V57" s="273"/>
      <c r="W57" s="273"/>
      <c r="X57" s="273"/>
      <c r="Y57" s="273"/>
      <c r="Z57" s="273"/>
      <c r="AA57" s="273"/>
      <c r="AB57" s="273"/>
      <c r="AC57" s="273"/>
      <c r="AD57" s="273"/>
      <c r="AE57" s="273"/>
      <c r="AF57" s="273"/>
      <c r="AG57" s="273"/>
      <c r="AH57" s="273"/>
      <c r="AI57" s="273"/>
      <c r="AJ57" s="273"/>
      <c r="AK57" s="334" t="s">
        <v>540</v>
      </c>
      <c r="AL57" s="335"/>
      <c r="AM57" s="343">
        <v>840713</v>
      </c>
      <c r="AN57" s="344">
        <v>190724</v>
      </c>
      <c r="AO57" s="345">
        <v>33.6</v>
      </c>
      <c r="AP57" s="346">
        <v>291945</v>
      </c>
      <c r="AQ57" s="347">
        <v>4.0999999999999996</v>
      </c>
      <c r="AR57" s="348">
        <v>29.5</v>
      </c>
    </row>
    <row r="58" spans="1:44" ht="13.2" x14ac:dyDescent="0.2">
      <c r="A58" s="277"/>
      <c r="B58" s="273"/>
      <c r="C58" s="273"/>
      <c r="D58" s="273"/>
      <c r="E58" s="273"/>
      <c r="F58" s="273"/>
      <c r="G58" s="273"/>
      <c r="H58" s="273"/>
      <c r="I58" s="273"/>
      <c r="J58" s="273"/>
      <c r="K58" s="273"/>
      <c r="L58" s="273"/>
      <c r="M58" s="273"/>
      <c r="N58" s="273"/>
      <c r="O58" s="273"/>
      <c r="P58" s="273"/>
      <c r="Q58" s="273"/>
      <c r="R58" s="273"/>
      <c r="S58" s="273"/>
      <c r="T58" s="273"/>
      <c r="U58" s="273"/>
      <c r="V58" s="273"/>
      <c r="W58" s="273"/>
      <c r="X58" s="273"/>
      <c r="Y58" s="273"/>
      <c r="Z58" s="273"/>
      <c r="AA58" s="273"/>
      <c r="AB58" s="273"/>
      <c r="AC58" s="273"/>
      <c r="AD58" s="273"/>
      <c r="AE58" s="273"/>
      <c r="AF58" s="273"/>
      <c r="AG58" s="273"/>
      <c r="AH58" s="273"/>
      <c r="AI58" s="273"/>
      <c r="AJ58" s="273"/>
      <c r="AK58" s="349"/>
      <c r="AL58" s="350" t="s">
        <v>537</v>
      </c>
      <c r="AM58" s="351">
        <v>616324</v>
      </c>
      <c r="AN58" s="352">
        <v>139819</v>
      </c>
      <c r="AO58" s="353">
        <v>43.2</v>
      </c>
      <c r="AP58" s="354">
        <v>127651</v>
      </c>
      <c r="AQ58" s="355">
        <v>0.3</v>
      </c>
      <c r="AR58" s="356">
        <v>42.9</v>
      </c>
    </row>
    <row r="59" spans="1:44" ht="13.2" x14ac:dyDescent="0.2">
      <c r="A59" s="277"/>
      <c r="B59" s="273"/>
      <c r="C59" s="273"/>
      <c r="D59" s="273"/>
      <c r="E59" s="273"/>
      <c r="F59" s="273"/>
      <c r="G59" s="273"/>
      <c r="H59" s="273"/>
      <c r="I59" s="273"/>
      <c r="J59" s="273"/>
      <c r="K59" s="273"/>
      <c r="L59" s="273"/>
      <c r="M59" s="273"/>
      <c r="N59" s="273"/>
      <c r="O59" s="273"/>
      <c r="P59" s="273"/>
      <c r="Q59" s="273"/>
      <c r="R59" s="273"/>
      <c r="S59" s="273"/>
      <c r="T59" s="273"/>
      <c r="U59" s="273"/>
      <c r="V59" s="273"/>
      <c r="W59" s="273"/>
      <c r="X59" s="273"/>
      <c r="Y59" s="273"/>
      <c r="Z59" s="273"/>
      <c r="AA59" s="273"/>
      <c r="AB59" s="273"/>
      <c r="AC59" s="273"/>
      <c r="AD59" s="273"/>
      <c r="AE59" s="273"/>
      <c r="AF59" s="273"/>
      <c r="AG59" s="273"/>
      <c r="AH59" s="273"/>
      <c r="AI59" s="273"/>
      <c r="AJ59" s="273"/>
      <c r="AK59" s="334" t="s">
        <v>541</v>
      </c>
      <c r="AL59" s="335"/>
      <c r="AM59" s="343">
        <v>601433</v>
      </c>
      <c r="AN59" s="344">
        <v>138931</v>
      </c>
      <c r="AO59" s="345">
        <v>-27.2</v>
      </c>
      <c r="AP59" s="346">
        <v>291173</v>
      </c>
      <c r="AQ59" s="347">
        <v>-0.3</v>
      </c>
      <c r="AR59" s="348">
        <v>-26.9</v>
      </c>
    </row>
    <row r="60" spans="1:44" ht="13.2" x14ac:dyDescent="0.2">
      <c r="A60" s="277"/>
      <c r="B60" s="273"/>
      <c r="C60" s="273"/>
      <c r="D60" s="273"/>
      <c r="E60" s="273"/>
      <c r="F60" s="273"/>
      <c r="G60" s="273"/>
      <c r="H60" s="273"/>
      <c r="I60" s="273"/>
      <c r="J60" s="273"/>
      <c r="K60" s="273"/>
      <c r="L60" s="273"/>
      <c r="M60" s="273"/>
      <c r="N60" s="273"/>
      <c r="O60" s="273"/>
      <c r="P60" s="273"/>
      <c r="Q60" s="273"/>
      <c r="R60" s="273"/>
      <c r="S60" s="273"/>
      <c r="T60" s="273"/>
      <c r="U60" s="273"/>
      <c r="V60" s="273"/>
      <c r="W60" s="273"/>
      <c r="X60" s="273"/>
      <c r="Y60" s="273"/>
      <c r="Z60" s="273"/>
      <c r="AA60" s="273"/>
      <c r="AB60" s="273"/>
      <c r="AC60" s="273"/>
      <c r="AD60" s="273"/>
      <c r="AE60" s="273"/>
      <c r="AF60" s="273"/>
      <c r="AG60" s="273"/>
      <c r="AH60" s="273"/>
      <c r="AI60" s="273"/>
      <c r="AJ60" s="273"/>
      <c r="AK60" s="349"/>
      <c r="AL60" s="350" t="s">
        <v>537</v>
      </c>
      <c r="AM60" s="351">
        <v>328991</v>
      </c>
      <c r="AN60" s="352">
        <v>75997</v>
      </c>
      <c r="AO60" s="353">
        <v>-45.6</v>
      </c>
      <c r="AP60" s="354">
        <v>119071</v>
      </c>
      <c r="AQ60" s="355">
        <v>-6.7</v>
      </c>
      <c r="AR60" s="356">
        <v>-38.9</v>
      </c>
    </row>
    <row r="61" spans="1:44" ht="13.2" x14ac:dyDescent="0.2">
      <c r="A61" s="277"/>
      <c r="B61" s="273"/>
      <c r="C61" s="273"/>
      <c r="D61" s="273"/>
      <c r="E61" s="273"/>
      <c r="F61" s="273"/>
      <c r="G61" s="273"/>
      <c r="H61" s="273"/>
      <c r="I61" s="273"/>
      <c r="J61" s="273"/>
      <c r="K61" s="273"/>
      <c r="L61" s="273"/>
      <c r="M61" s="273"/>
      <c r="N61" s="273"/>
      <c r="O61" s="273"/>
      <c r="P61" s="273"/>
      <c r="Q61" s="273"/>
      <c r="R61" s="273"/>
      <c r="S61" s="273"/>
      <c r="T61" s="273"/>
      <c r="U61" s="273"/>
      <c r="V61" s="273"/>
      <c r="W61" s="273"/>
      <c r="X61" s="273"/>
      <c r="Y61" s="273"/>
      <c r="Z61" s="273"/>
      <c r="AA61" s="273"/>
      <c r="AB61" s="273"/>
      <c r="AC61" s="273"/>
      <c r="AD61" s="273"/>
      <c r="AE61" s="273"/>
      <c r="AF61" s="273"/>
      <c r="AG61" s="273"/>
      <c r="AH61" s="273"/>
      <c r="AI61" s="273"/>
      <c r="AJ61" s="273"/>
      <c r="AK61" s="334" t="s">
        <v>542</v>
      </c>
      <c r="AL61" s="357"/>
      <c r="AM61" s="358">
        <v>630345</v>
      </c>
      <c r="AN61" s="359">
        <v>139711</v>
      </c>
      <c r="AO61" s="360">
        <v>10.199999999999999</v>
      </c>
      <c r="AP61" s="361">
        <v>302584</v>
      </c>
      <c r="AQ61" s="362">
        <v>6.4</v>
      </c>
      <c r="AR61" s="348">
        <v>3.8</v>
      </c>
    </row>
    <row r="62" spans="1:44" ht="13.2" x14ac:dyDescent="0.2">
      <c r="A62" s="277"/>
      <c r="B62" s="273"/>
      <c r="C62" s="273"/>
      <c r="D62" s="273"/>
      <c r="E62" s="273"/>
      <c r="F62" s="273"/>
      <c r="G62" s="273"/>
      <c r="H62" s="273"/>
      <c r="I62" s="273"/>
      <c r="J62" s="273"/>
      <c r="K62" s="273"/>
      <c r="L62" s="273"/>
      <c r="M62" s="273"/>
      <c r="N62" s="273"/>
      <c r="O62" s="273"/>
      <c r="P62" s="273"/>
      <c r="Q62" s="273"/>
      <c r="R62" s="273"/>
      <c r="S62" s="273"/>
      <c r="T62" s="273"/>
      <c r="U62" s="273"/>
      <c r="V62" s="273"/>
      <c r="W62" s="273"/>
      <c r="X62" s="273"/>
      <c r="Y62" s="273"/>
      <c r="Z62" s="273"/>
      <c r="AA62" s="273"/>
      <c r="AB62" s="273"/>
      <c r="AC62" s="273"/>
      <c r="AD62" s="273"/>
      <c r="AE62" s="273"/>
      <c r="AF62" s="273"/>
      <c r="AG62" s="273"/>
      <c r="AH62" s="273"/>
      <c r="AI62" s="273"/>
      <c r="AJ62" s="273"/>
      <c r="AK62" s="349"/>
      <c r="AL62" s="350" t="s">
        <v>537</v>
      </c>
      <c r="AM62" s="351">
        <v>406788</v>
      </c>
      <c r="AN62" s="352">
        <v>90193</v>
      </c>
      <c r="AO62" s="353">
        <v>5.0999999999999996</v>
      </c>
      <c r="AP62" s="354">
        <v>121425</v>
      </c>
      <c r="AQ62" s="355">
        <v>7.2</v>
      </c>
      <c r="AR62" s="356">
        <v>-2.1</v>
      </c>
    </row>
    <row r="63" spans="1:44" ht="13.2" x14ac:dyDescent="0.2">
      <c r="A63" s="277"/>
      <c r="B63" s="273"/>
      <c r="C63" s="273"/>
      <c r="D63" s="273"/>
      <c r="E63" s="273"/>
      <c r="F63" s="273"/>
      <c r="G63" s="273"/>
      <c r="H63" s="273"/>
      <c r="I63" s="273"/>
      <c r="J63" s="273"/>
      <c r="K63" s="273"/>
      <c r="L63" s="273"/>
      <c r="M63" s="273"/>
      <c r="N63" s="273"/>
      <c r="O63" s="273"/>
      <c r="P63" s="273"/>
      <c r="Q63" s="273"/>
      <c r="R63" s="273"/>
      <c r="S63" s="273"/>
      <c r="T63" s="273"/>
      <c r="U63" s="273"/>
      <c r="V63" s="273"/>
      <c r="W63" s="273"/>
      <c r="X63" s="273"/>
      <c r="Y63" s="273"/>
      <c r="Z63" s="273"/>
      <c r="AA63" s="273"/>
      <c r="AB63" s="273"/>
      <c r="AC63" s="273"/>
      <c r="AD63" s="273"/>
      <c r="AE63" s="273"/>
      <c r="AF63" s="273"/>
      <c r="AG63" s="273"/>
      <c r="AH63" s="273"/>
      <c r="AI63" s="273"/>
      <c r="AJ63" s="273"/>
      <c r="AK63" s="273"/>
      <c r="AL63" s="273"/>
      <c r="AM63" s="273"/>
      <c r="AN63" s="273"/>
      <c r="AO63" s="273"/>
      <c r="AP63" s="273"/>
      <c r="AQ63" s="273"/>
      <c r="AR63" s="273"/>
    </row>
    <row r="64" spans="1:44" ht="13.2" x14ac:dyDescent="0.2">
      <c r="A64" s="277"/>
      <c r="B64" s="273"/>
      <c r="C64" s="273"/>
      <c r="D64" s="273"/>
      <c r="E64" s="273"/>
      <c r="F64" s="273"/>
      <c r="G64" s="273"/>
      <c r="H64" s="273"/>
      <c r="I64" s="273"/>
      <c r="J64" s="273"/>
      <c r="K64" s="273"/>
      <c r="L64" s="273"/>
      <c r="M64" s="273"/>
      <c r="N64" s="273"/>
      <c r="O64" s="273"/>
      <c r="P64" s="273"/>
      <c r="Q64" s="273"/>
      <c r="R64" s="273"/>
      <c r="S64" s="273"/>
      <c r="T64" s="273"/>
      <c r="U64" s="273"/>
      <c r="V64" s="273"/>
      <c r="W64" s="273"/>
      <c r="X64" s="273"/>
      <c r="Y64" s="273"/>
      <c r="Z64" s="273"/>
      <c r="AA64" s="273"/>
      <c r="AB64" s="273"/>
      <c r="AC64" s="273"/>
      <c r="AD64" s="273"/>
      <c r="AE64" s="273"/>
      <c r="AF64" s="273"/>
      <c r="AG64" s="273"/>
      <c r="AH64" s="273"/>
      <c r="AI64" s="273"/>
      <c r="AJ64" s="273"/>
      <c r="AK64" s="273"/>
      <c r="AL64" s="273"/>
      <c r="AM64" s="273"/>
      <c r="AN64" s="273"/>
      <c r="AO64" s="273"/>
      <c r="AP64" s="273"/>
      <c r="AQ64" s="273"/>
      <c r="AR64" s="273"/>
    </row>
    <row r="65" spans="1:46" ht="13.2" x14ac:dyDescent="0.2">
      <c r="A65" s="277"/>
      <c r="B65" s="273"/>
      <c r="C65" s="273"/>
      <c r="D65" s="273"/>
      <c r="E65" s="273"/>
      <c r="F65" s="273"/>
      <c r="G65" s="273"/>
      <c r="H65" s="273"/>
      <c r="I65" s="273"/>
      <c r="J65" s="273"/>
      <c r="K65" s="273"/>
      <c r="L65" s="273"/>
      <c r="M65" s="273"/>
      <c r="N65" s="273"/>
      <c r="O65" s="273"/>
      <c r="P65" s="273"/>
      <c r="Q65" s="273"/>
      <c r="R65" s="273"/>
      <c r="S65" s="273"/>
      <c r="T65" s="273"/>
      <c r="U65" s="273"/>
      <c r="V65" s="273"/>
      <c r="W65" s="273"/>
      <c r="X65" s="273"/>
      <c r="Y65" s="273"/>
      <c r="Z65" s="273"/>
      <c r="AA65" s="273"/>
      <c r="AB65" s="273"/>
      <c r="AC65" s="273"/>
      <c r="AD65" s="273"/>
      <c r="AE65" s="273"/>
      <c r="AF65" s="273"/>
      <c r="AG65" s="273"/>
      <c r="AH65" s="273"/>
      <c r="AI65" s="273"/>
      <c r="AJ65" s="273"/>
      <c r="AK65" s="273"/>
      <c r="AL65" s="273"/>
      <c r="AM65" s="273"/>
      <c r="AN65" s="273"/>
      <c r="AO65" s="273"/>
      <c r="AP65" s="273"/>
      <c r="AQ65" s="273"/>
      <c r="AR65" s="273"/>
    </row>
    <row r="66" spans="1:46" ht="13.2" x14ac:dyDescent="0.2">
      <c r="A66" s="363"/>
      <c r="B66" s="330"/>
      <c r="C66" s="330"/>
      <c r="D66" s="330"/>
      <c r="E66" s="330"/>
      <c r="F66" s="330"/>
      <c r="G66" s="330"/>
      <c r="H66" s="330"/>
      <c r="I66" s="330"/>
      <c r="J66" s="330"/>
      <c r="K66" s="330"/>
      <c r="L66" s="330"/>
      <c r="M66" s="330"/>
      <c r="N66" s="330"/>
      <c r="O66" s="330"/>
      <c r="P66" s="330"/>
      <c r="Q66" s="330"/>
      <c r="R66" s="330"/>
      <c r="S66" s="330"/>
      <c r="T66" s="330"/>
      <c r="U66" s="330"/>
      <c r="V66" s="330"/>
      <c r="W66" s="330"/>
      <c r="X66" s="330"/>
      <c r="Y66" s="330"/>
      <c r="Z66" s="330"/>
      <c r="AA66" s="330"/>
      <c r="AB66" s="330"/>
      <c r="AC66" s="330"/>
      <c r="AD66" s="330"/>
      <c r="AE66" s="330"/>
      <c r="AF66" s="330"/>
      <c r="AG66" s="330"/>
      <c r="AH66" s="330"/>
      <c r="AI66" s="330"/>
      <c r="AJ66" s="330"/>
      <c r="AK66" s="330"/>
      <c r="AL66" s="330"/>
      <c r="AM66" s="330"/>
      <c r="AN66" s="330"/>
      <c r="AO66" s="330"/>
      <c r="AP66" s="330"/>
      <c r="AQ66" s="330"/>
      <c r="AR66" s="330"/>
      <c r="AS66" s="364"/>
    </row>
    <row r="67" spans="1:46" ht="13.5" hidden="1" customHeight="1" x14ac:dyDescent="0.2">
      <c r="AK67" s="273"/>
      <c r="AL67" s="273"/>
      <c r="AM67" s="273"/>
      <c r="AN67" s="273"/>
      <c r="AO67" s="273"/>
      <c r="AP67" s="273"/>
      <c r="AQ67" s="273"/>
      <c r="AR67" s="273"/>
      <c r="AS67" s="273"/>
      <c r="AT67" s="273"/>
    </row>
    <row r="68" spans="1:46" ht="13.5" hidden="1" customHeight="1" x14ac:dyDescent="0.2">
      <c r="AK68" s="273"/>
      <c r="AL68" s="273"/>
      <c r="AM68" s="273"/>
      <c r="AN68" s="273"/>
      <c r="AO68" s="273"/>
      <c r="AP68" s="273"/>
      <c r="AQ68" s="273"/>
      <c r="AR68" s="273"/>
    </row>
    <row r="69" spans="1:46" ht="13.5" hidden="1" customHeight="1" x14ac:dyDescent="0.2">
      <c r="AK69" s="273"/>
      <c r="AL69" s="273"/>
      <c r="AM69" s="273"/>
      <c r="AN69" s="273"/>
      <c r="AO69" s="273"/>
      <c r="AP69" s="273"/>
      <c r="AQ69" s="273"/>
      <c r="AR69" s="273"/>
    </row>
    <row r="70" spans="1:46" ht="13.2" hidden="1" x14ac:dyDescent="0.2">
      <c r="AK70" s="273"/>
      <c r="AL70" s="273"/>
      <c r="AM70" s="273"/>
      <c r="AN70" s="273"/>
      <c r="AO70" s="273"/>
      <c r="AP70" s="273"/>
      <c r="AQ70" s="273"/>
      <c r="AR70" s="273"/>
    </row>
    <row r="71" spans="1:46" ht="13.2" hidden="1" x14ac:dyDescent="0.2">
      <c r="AK71" s="273"/>
      <c r="AL71" s="273"/>
      <c r="AM71" s="273"/>
      <c r="AN71" s="273"/>
      <c r="AO71" s="273"/>
      <c r="AP71" s="273"/>
      <c r="AQ71" s="273"/>
      <c r="AR71" s="273"/>
    </row>
    <row r="72" spans="1:46" ht="13.2" hidden="1" x14ac:dyDescent="0.2">
      <c r="AK72" s="273"/>
      <c r="AL72" s="273"/>
      <c r="AM72" s="273"/>
      <c r="AN72" s="273"/>
      <c r="AO72" s="273"/>
      <c r="AP72" s="273"/>
      <c r="AQ72" s="273"/>
      <c r="AR72" s="273"/>
    </row>
    <row r="73" spans="1:46" ht="13.2" hidden="1" x14ac:dyDescent="0.2">
      <c r="AK73" s="273"/>
      <c r="AL73" s="273"/>
      <c r="AM73" s="273"/>
      <c r="AN73" s="273"/>
      <c r="AO73" s="273"/>
      <c r="AP73" s="273"/>
      <c r="AQ73" s="273"/>
      <c r="AR73" s="273"/>
    </row>
    <row r="74" spans="1:46" ht="13.2" hidden="1" x14ac:dyDescent="0.2"/>
  </sheetData>
  <sheetProtection algorithmName="SHA-512" hashValue="+yk9s9ky6xgl+Sqm3JDJgKQkcvOJA1czzFpy0hChkPIOGrHldeh8mW8Ag3DGTwpJP1WnIG+ZEN6mWMr+BAlk2g==" saltValue="+ERORrSzjWCSnIZcgbTgTQ=="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71" customWidth="1"/>
    <col min="126" max="16384" width="9" style="270" hidden="1"/>
  </cols>
  <sheetData>
    <row r="1" spans="2:125" ht="13.5" customHeight="1" x14ac:dyDescent="0.2">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2:125" ht="13.2" x14ac:dyDescent="0.2">
      <c r="B2" s="270"/>
      <c r="DG2" s="270"/>
    </row>
    <row r="3" spans="2:125" ht="13.2" x14ac:dyDescent="0.2">
      <c r="C3" s="270"/>
      <c r="D3" s="270"/>
      <c r="E3" s="270"/>
      <c r="F3" s="270"/>
      <c r="G3" s="270"/>
      <c r="H3" s="270"/>
      <c r="I3" s="270"/>
      <c r="J3" s="270"/>
      <c r="K3" s="270"/>
      <c r="L3" s="270"/>
      <c r="M3" s="270"/>
      <c r="N3" s="270"/>
      <c r="O3" s="270"/>
      <c r="P3" s="270"/>
      <c r="Q3" s="270"/>
      <c r="R3" s="270"/>
      <c r="S3" s="270"/>
      <c r="T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H3" s="270"/>
      <c r="DI3" s="270"/>
      <c r="DJ3" s="270"/>
      <c r="DK3" s="270"/>
      <c r="DL3" s="270"/>
      <c r="DM3" s="270"/>
      <c r="DN3" s="270"/>
      <c r="DO3" s="270"/>
      <c r="DP3" s="270"/>
      <c r="DQ3" s="270"/>
      <c r="DR3" s="270"/>
      <c r="DS3" s="270"/>
      <c r="DT3" s="270"/>
      <c r="DU3" s="270"/>
    </row>
    <row r="4" spans="2:125" ht="13.2" x14ac:dyDescent="0.2"/>
    <row r="5" spans="2:125" ht="13.2" x14ac:dyDescent="0.2"/>
    <row r="6" spans="2:125" ht="13.2" x14ac:dyDescent="0.2"/>
    <row r="7" spans="2:125" ht="13.2" x14ac:dyDescent="0.2"/>
    <row r="8" spans="2:125" ht="13.2" x14ac:dyDescent="0.2"/>
    <row r="9" spans="2:125" ht="13.2" x14ac:dyDescent="0.2">
      <c r="DU9" s="27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70"/>
    </row>
    <row r="18" spans="125:125" ht="13.2" x14ac:dyDescent="0.2"/>
    <row r="19" spans="125:125" ht="13.2" x14ac:dyDescent="0.2"/>
    <row r="20" spans="125:125" ht="13.2" x14ac:dyDescent="0.2">
      <c r="DU20" s="270"/>
    </row>
    <row r="21" spans="125:125" ht="13.2" x14ac:dyDescent="0.2">
      <c r="DU21" s="27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70"/>
    </row>
    <row r="29" spans="125:125" ht="13.2" x14ac:dyDescent="0.2"/>
    <row r="30" spans="125:125" ht="13.2" x14ac:dyDescent="0.2"/>
    <row r="31" spans="125:125" ht="13.2" x14ac:dyDescent="0.2"/>
    <row r="32" spans="125:125" ht="13.2" x14ac:dyDescent="0.2"/>
    <row r="33" spans="2:125" ht="13.2" x14ac:dyDescent="0.2">
      <c r="B33" s="270"/>
      <c r="G33" s="270"/>
      <c r="I33" s="270"/>
    </row>
    <row r="34" spans="2:125" ht="13.2" x14ac:dyDescent="0.2">
      <c r="C34" s="270"/>
      <c r="P34" s="270"/>
      <c r="DE34" s="270"/>
      <c r="DH34" s="270"/>
    </row>
    <row r="35" spans="2:125" ht="13.2" x14ac:dyDescent="0.2">
      <c r="D35" s="270"/>
      <c r="E35" s="270"/>
      <c r="DG35" s="270"/>
      <c r="DJ35" s="270"/>
      <c r="DP35" s="270"/>
      <c r="DQ35" s="270"/>
      <c r="DR35" s="270"/>
      <c r="DS35" s="270"/>
      <c r="DT35" s="270"/>
      <c r="DU35" s="270"/>
    </row>
    <row r="36" spans="2:125" ht="13.2" x14ac:dyDescent="0.2">
      <c r="F36" s="270"/>
      <c r="H36" s="270"/>
      <c r="J36" s="270"/>
      <c r="K36" s="270"/>
      <c r="L36" s="270"/>
      <c r="M36" s="270"/>
      <c r="N36" s="270"/>
      <c r="O36" s="270"/>
      <c r="Q36" s="270"/>
      <c r="R36" s="270"/>
      <c r="S36" s="270"/>
      <c r="T36" s="270"/>
      <c r="U36" s="270"/>
      <c r="V36" s="270"/>
      <c r="W36" s="270"/>
      <c r="X36" s="270"/>
      <c r="Y36" s="270"/>
      <c r="Z36" s="270"/>
      <c r="AA36" s="270"/>
      <c r="AB36" s="270"/>
      <c r="AC36" s="270"/>
      <c r="AD36" s="270"/>
      <c r="AE36" s="270"/>
      <c r="AF36" s="270"/>
      <c r="AG36" s="270"/>
      <c r="AH36" s="270"/>
      <c r="AI36" s="270"/>
      <c r="AJ36" s="270"/>
      <c r="AK36" s="270"/>
      <c r="AL36" s="270"/>
      <c r="AM36" s="270"/>
      <c r="AN36" s="270"/>
      <c r="AO36" s="270"/>
      <c r="AP36" s="270"/>
      <c r="AQ36" s="270"/>
      <c r="AR36" s="270"/>
      <c r="AS36" s="270"/>
      <c r="AT36" s="270"/>
      <c r="AU36" s="270"/>
      <c r="AV36" s="270"/>
      <c r="AW36" s="270"/>
      <c r="AX36" s="270"/>
      <c r="AY36" s="270"/>
      <c r="AZ36" s="270"/>
      <c r="BA36" s="270"/>
      <c r="BB36" s="270"/>
      <c r="BC36" s="270"/>
      <c r="BD36" s="270"/>
      <c r="BE36" s="270"/>
      <c r="BF36" s="270"/>
      <c r="BG36" s="270"/>
      <c r="BH36" s="270"/>
      <c r="BI36" s="270"/>
      <c r="BJ36" s="270"/>
      <c r="BK36" s="270"/>
      <c r="BL36" s="270"/>
      <c r="BM36" s="270"/>
      <c r="BN36" s="270"/>
      <c r="BO36" s="270"/>
      <c r="BP36" s="270"/>
      <c r="BQ36" s="270"/>
      <c r="BR36" s="270"/>
      <c r="BS36" s="270"/>
      <c r="BT36" s="270"/>
      <c r="BU36" s="270"/>
      <c r="BV36" s="270"/>
      <c r="BW36" s="270"/>
      <c r="BX36" s="270"/>
      <c r="BY36" s="270"/>
      <c r="BZ36" s="270"/>
      <c r="CA36" s="270"/>
      <c r="CB36" s="270"/>
      <c r="CC36" s="270"/>
      <c r="CD36" s="270"/>
      <c r="CE36" s="270"/>
      <c r="CF36" s="270"/>
      <c r="CG36" s="270"/>
      <c r="CH36" s="270"/>
      <c r="CI36" s="270"/>
      <c r="CJ36" s="270"/>
      <c r="CK36" s="270"/>
      <c r="CL36" s="270"/>
      <c r="CM36" s="270"/>
      <c r="CN36" s="270"/>
      <c r="CO36" s="270"/>
      <c r="CP36" s="270"/>
      <c r="CQ36" s="270"/>
      <c r="CR36" s="270"/>
      <c r="CS36" s="270"/>
      <c r="CT36" s="270"/>
      <c r="CU36" s="270"/>
      <c r="CV36" s="270"/>
      <c r="CW36" s="270"/>
      <c r="CX36" s="270"/>
      <c r="CY36" s="270"/>
      <c r="CZ36" s="270"/>
      <c r="DA36" s="270"/>
      <c r="DB36" s="270"/>
      <c r="DC36" s="270"/>
      <c r="DD36" s="270"/>
      <c r="DF36" s="270"/>
      <c r="DI36" s="270"/>
      <c r="DK36" s="270"/>
      <c r="DL36" s="270"/>
      <c r="DM36" s="270"/>
      <c r="DN36" s="270"/>
      <c r="DO36" s="270"/>
      <c r="DP36" s="270"/>
      <c r="DQ36" s="270"/>
      <c r="DR36" s="270"/>
      <c r="DS36" s="270"/>
      <c r="DT36" s="270"/>
      <c r="DU36" s="270"/>
    </row>
    <row r="37" spans="2:125" ht="13.2" x14ac:dyDescent="0.2">
      <c r="DU37" s="270"/>
    </row>
    <row r="38" spans="2:125" ht="13.2" x14ac:dyDescent="0.2">
      <c r="DT38" s="270"/>
      <c r="DU38" s="270"/>
    </row>
    <row r="39" spans="2:125" ht="13.2" x14ac:dyDescent="0.2"/>
    <row r="40" spans="2:125" ht="13.2" x14ac:dyDescent="0.2">
      <c r="DH40" s="270"/>
    </row>
    <row r="41" spans="2:125" ht="13.2" x14ac:dyDescent="0.2">
      <c r="DE41" s="270"/>
    </row>
    <row r="42" spans="2:125" ht="13.2" x14ac:dyDescent="0.2">
      <c r="DG42" s="270"/>
      <c r="DJ42" s="270"/>
    </row>
    <row r="43" spans="2:125" ht="13.2" x14ac:dyDescent="0.2">
      <c r="Q43" s="270"/>
      <c r="R43" s="270"/>
      <c r="S43" s="270"/>
      <c r="T43" s="270"/>
      <c r="U43" s="270"/>
      <c r="V43" s="270"/>
      <c r="W43" s="270"/>
      <c r="X43" s="270"/>
      <c r="Y43" s="270"/>
      <c r="Z43" s="270"/>
      <c r="AA43" s="270"/>
      <c r="AB43" s="270"/>
      <c r="AC43" s="270"/>
      <c r="AD43" s="270"/>
      <c r="AE43" s="270"/>
      <c r="AF43" s="270"/>
      <c r="AG43" s="270"/>
      <c r="AH43" s="270"/>
      <c r="AI43" s="270"/>
      <c r="AJ43" s="270"/>
      <c r="AK43" s="270"/>
      <c r="AL43" s="270"/>
      <c r="AM43" s="270"/>
      <c r="AN43" s="270"/>
      <c r="AO43" s="270"/>
      <c r="AP43" s="270"/>
      <c r="AQ43" s="270"/>
      <c r="AR43" s="270"/>
      <c r="AS43" s="270"/>
      <c r="AT43" s="270"/>
      <c r="AU43" s="270"/>
      <c r="AV43" s="270"/>
      <c r="AW43" s="270"/>
      <c r="AX43" s="270"/>
      <c r="AY43" s="270"/>
      <c r="AZ43" s="270"/>
      <c r="BA43" s="270"/>
      <c r="BB43" s="270"/>
      <c r="BC43" s="270"/>
      <c r="BD43" s="270"/>
      <c r="BE43" s="270"/>
      <c r="BF43" s="270"/>
      <c r="BG43" s="270"/>
      <c r="BH43" s="270"/>
      <c r="BI43" s="270"/>
      <c r="BJ43" s="270"/>
      <c r="BK43" s="270"/>
      <c r="BL43" s="270"/>
      <c r="BM43" s="270"/>
      <c r="BN43" s="270"/>
      <c r="BO43" s="270"/>
      <c r="BP43" s="270"/>
      <c r="BQ43" s="270"/>
      <c r="BR43" s="270"/>
      <c r="BS43" s="270"/>
      <c r="BT43" s="270"/>
      <c r="BU43" s="270"/>
      <c r="BV43" s="270"/>
      <c r="BW43" s="270"/>
      <c r="BX43" s="270"/>
      <c r="BY43" s="270"/>
      <c r="BZ43" s="270"/>
      <c r="CA43" s="270"/>
      <c r="CB43" s="270"/>
      <c r="CC43" s="270"/>
      <c r="CD43" s="270"/>
      <c r="CE43" s="270"/>
      <c r="CF43" s="270"/>
      <c r="CG43" s="270"/>
      <c r="CH43" s="270"/>
      <c r="CI43" s="270"/>
      <c r="CJ43" s="270"/>
      <c r="CK43" s="270"/>
      <c r="CL43" s="270"/>
      <c r="CM43" s="270"/>
      <c r="CN43" s="270"/>
      <c r="CO43" s="270"/>
      <c r="CP43" s="270"/>
      <c r="CQ43" s="270"/>
      <c r="CR43" s="270"/>
      <c r="CS43" s="270"/>
      <c r="CT43" s="270"/>
      <c r="CU43" s="270"/>
      <c r="CV43" s="270"/>
      <c r="CW43" s="270"/>
      <c r="CX43" s="270"/>
      <c r="CY43" s="270"/>
      <c r="CZ43" s="270"/>
      <c r="DA43" s="270"/>
      <c r="DB43" s="270"/>
      <c r="DC43" s="270"/>
      <c r="DD43" s="270"/>
      <c r="DF43" s="270"/>
      <c r="DI43" s="270"/>
      <c r="DK43" s="270"/>
      <c r="DL43" s="270"/>
      <c r="DM43" s="270"/>
      <c r="DN43" s="270"/>
      <c r="DO43" s="270"/>
      <c r="DP43" s="270"/>
      <c r="DQ43" s="270"/>
      <c r="DR43" s="270"/>
      <c r="DS43" s="270"/>
      <c r="DT43" s="270"/>
      <c r="DU43" s="270"/>
    </row>
    <row r="44" spans="2:125" ht="13.2" x14ac:dyDescent="0.2">
      <c r="DU44" s="270"/>
    </row>
    <row r="45" spans="2:125" ht="13.2" x14ac:dyDescent="0.2"/>
    <row r="46" spans="2:125" ht="13.2" x14ac:dyDescent="0.2"/>
    <row r="47" spans="2:125" ht="13.2" x14ac:dyDescent="0.2"/>
    <row r="48" spans="2:125" ht="13.2" x14ac:dyDescent="0.2">
      <c r="DT48" s="270"/>
      <c r="DU48" s="270"/>
    </row>
    <row r="49" spans="120:125" ht="13.2" x14ac:dyDescent="0.2">
      <c r="DU49" s="270"/>
    </row>
    <row r="50" spans="120:125" ht="13.2" x14ac:dyDescent="0.2">
      <c r="DU50" s="270"/>
    </row>
    <row r="51" spans="120:125" ht="13.2" x14ac:dyDescent="0.2">
      <c r="DP51" s="270"/>
      <c r="DQ51" s="270"/>
      <c r="DR51" s="270"/>
      <c r="DS51" s="270"/>
      <c r="DT51" s="270"/>
      <c r="DU51" s="270"/>
    </row>
    <row r="52" spans="120:125" ht="13.2" x14ac:dyDescent="0.2"/>
    <row r="53" spans="120:125" ht="13.2" x14ac:dyDescent="0.2"/>
    <row r="54" spans="120:125" ht="13.2" x14ac:dyDescent="0.2">
      <c r="DU54" s="270"/>
    </row>
    <row r="55" spans="120:125" ht="13.2" x14ac:dyDescent="0.2"/>
    <row r="56" spans="120:125" ht="13.2" x14ac:dyDescent="0.2"/>
    <row r="57" spans="120:125" ht="13.2" x14ac:dyDescent="0.2"/>
    <row r="58" spans="120:125" ht="13.2" x14ac:dyDescent="0.2">
      <c r="DU58" s="270"/>
    </row>
    <row r="59" spans="120:125" ht="13.2" x14ac:dyDescent="0.2"/>
    <row r="60" spans="120:125" ht="13.2" x14ac:dyDescent="0.2"/>
    <row r="61" spans="120:125" ht="13.2" x14ac:dyDescent="0.2"/>
    <row r="62" spans="120:125" ht="13.2" x14ac:dyDescent="0.2"/>
    <row r="63" spans="120:125" ht="13.2" x14ac:dyDescent="0.2">
      <c r="DU63" s="270"/>
    </row>
    <row r="64" spans="120:125" ht="13.2" x14ac:dyDescent="0.2">
      <c r="DT64" s="270"/>
      <c r="DU64" s="270"/>
    </row>
    <row r="65" spans="123:125" ht="13.2" x14ac:dyDescent="0.2"/>
    <row r="66" spans="123:125" ht="13.2" x14ac:dyDescent="0.2"/>
    <row r="67" spans="123:125" ht="13.2" x14ac:dyDescent="0.2"/>
    <row r="68" spans="123:125" ht="13.2" x14ac:dyDescent="0.2"/>
    <row r="69" spans="123:125" ht="13.2" x14ac:dyDescent="0.2">
      <c r="DS69" s="270"/>
      <c r="DT69" s="270"/>
      <c r="DU69" s="27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70"/>
    </row>
    <row r="83" spans="116:125" ht="13.2" x14ac:dyDescent="0.2">
      <c r="DM83" s="270"/>
      <c r="DN83" s="270"/>
      <c r="DO83" s="270"/>
      <c r="DP83" s="270"/>
      <c r="DQ83" s="270"/>
      <c r="DR83" s="270"/>
      <c r="DS83" s="270"/>
      <c r="DT83" s="270"/>
      <c r="DU83" s="270"/>
    </row>
    <row r="84" spans="116:125" ht="13.2" x14ac:dyDescent="0.2"/>
    <row r="85" spans="116:125" ht="13.2" x14ac:dyDescent="0.2"/>
    <row r="86" spans="116:125" ht="13.2" x14ac:dyDescent="0.2"/>
    <row r="87" spans="116:125" ht="13.2" x14ac:dyDescent="0.2"/>
    <row r="88" spans="116:125" ht="13.2" x14ac:dyDescent="0.2">
      <c r="DU88" s="27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70"/>
      <c r="DT94" s="270"/>
      <c r="DU94" s="270"/>
    </row>
    <row r="95" spans="116:125" ht="13.5" customHeight="1" x14ac:dyDescent="0.2">
      <c r="DU95" s="27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70"/>
    </row>
    <row r="102" spans="124:125" ht="13.5" customHeight="1" x14ac:dyDescent="0.2"/>
    <row r="103" spans="124:125" ht="13.5" customHeight="1" x14ac:dyDescent="0.2"/>
    <row r="104" spans="124:125" ht="13.5" customHeight="1" x14ac:dyDescent="0.2">
      <c r="DT104" s="270"/>
      <c r="DU104" s="27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0" t="s">
        <v>544</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7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ihzfT6gKvNBjS1YDI5N6+pvKXl1+uMdIpvZ6ixdwuaKPK8PeK0B2m+8UUoilwvT9pLWG1pHLcUZC1iGph+HxKg==" saltValue="SmQA2Z1GNSQ+hEJWflyYxg=="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topLeftCell="A94" zoomScaleNormal="100" zoomScaleSheetLayoutView="55" workbookViewId="0"/>
  </sheetViews>
  <sheetFormatPr defaultColWidth="0" defaultRowHeight="13.5" customHeight="1" zeroHeight="1" x14ac:dyDescent="0.2"/>
  <cols>
    <col min="1" max="125" width="2.44140625" style="271" customWidth="1"/>
    <col min="126" max="142" width="0" style="270" hidden="1" customWidth="1"/>
    <col min="143" max="16384" width="9" style="270" hidden="1"/>
  </cols>
  <sheetData>
    <row r="1" spans="1:125" ht="13.5" customHeight="1" x14ac:dyDescent="0.2">
      <c r="A1" s="270"/>
      <c r="B1" s="270"/>
      <c r="C1" s="270"/>
      <c r="D1" s="270"/>
      <c r="E1" s="270"/>
      <c r="F1" s="270"/>
      <c r="G1" s="270"/>
      <c r="H1" s="270"/>
      <c r="I1" s="270"/>
      <c r="J1" s="270"/>
      <c r="K1" s="270"/>
      <c r="L1" s="270"/>
      <c r="M1" s="270"/>
      <c r="N1" s="270"/>
      <c r="O1" s="270"/>
      <c r="P1" s="270"/>
      <c r="Q1" s="270"/>
      <c r="R1" s="270"/>
      <c r="S1" s="270"/>
      <c r="T1" s="270"/>
      <c r="U1" s="270"/>
      <c r="V1" s="270"/>
      <c r="W1" s="270"/>
      <c r="X1" s="270"/>
      <c r="Y1" s="270"/>
      <c r="Z1" s="270"/>
      <c r="AA1" s="270"/>
      <c r="AB1" s="270"/>
      <c r="AC1" s="270"/>
      <c r="AD1" s="270"/>
      <c r="AE1" s="270"/>
      <c r="AF1" s="270"/>
      <c r="AG1" s="270"/>
      <c r="AH1" s="270"/>
      <c r="AI1" s="270"/>
      <c r="AJ1" s="270"/>
      <c r="AK1" s="270"/>
      <c r="AL1" s="270"/>
      <c r="AM1" s="270"/>
      <c r="AN1" s="270"/>
      <c r="AO1" s="270"/>
      <c r="AP1" s="270"/>
      <c r="AQ1" s="270"/>
      <c r="AR1" s="270"/>
      <c r="AS1" s="270"/>
      <c r="AT1" s="270"/>
      <c r="AU1" s="270"/>
      <c r="AV1" s="270"/>
      <c r="AW1" s="270"/>
      <c r="AX1" s="270"/>
      <c r="AY1" s="270"/>
      <c r="AZ1" s="270"/>
      <c r="BA1" s="270"/>
      <c r="BB1" s="270"/>
      <c r="BC1" s="270"/>
      <c r="BD1" s="270"/>
      <c r="BE1" s="270"/>
      <c r="BF1" s="270"/>
      <c r="BG1" s="270"/>
      <c r="BH1" s="270"/>
      <c r="BI1" s="270"/>
      <c r="BJ1" s="270"/>
      <c r="BK1" s="270"/>
      <c r="BL1" s="270"/>
      <c r="BM1" s="270"/>
      <c r="BN1" s="270"/>
      <c r="BO1" s="270"/>
      <c r="BP1" s="270"/>
      <c r="BQ1" s="270"/>
      <c r="BR1" s="270"/>
      <c r="BS1" s="270"/>
      <c r="BT1" s="270"/>
      <c r="BU1" s="270"/>
      <c r="BV1" s="270"/>
      <c r="BW1" s="270"/>
      <c r="BX1" s="270"/>
      <c r="BY1" s="270"/>
      <c r="BZ1" s="270"/>
      <c r="CA1" s="270"/>
      <c r="CB1" s="270"/>
      <c r="CC1" s="270"/>
      <c r="CD1" s="270"/>
      <c r="CE1" s="270"/>
      <c r="CF1" s="270"/>
      <c r="CG1" s="270"/>
      <c r="CH1" s="270"/>
      <c r="CI1" s="270"/>
      <c r="CJ1" s="270"/>
      <c r="CK1" s="270"/>
      <c r="CL1" s="270"/>
      <c r="CM1" s="270"/>
      <c r="CN1" s="270"/>
      <c r="CO1" s="270"/>
      <c r="CP1" s="270"/>
      <c r="CQ1" s="270"/>
      <c r="CR1" s="270"/>
      <c r="CS1" s="270"/>
      <c r="CT1" s="270"/>
      <c r="CU1" s="270"/>
      <c r="CV1" s="270"/>
      <c r="CW1" s="270"/>
      <c r="CX1" s="270"/>
      <c r="CY1" s="270"/>
      <c r="CZ1" s="270"/>
      <c r="DA1" s="270"/>
      <c r="DB1" s="270"/>
      <c r="DC1" s="270"/>
      <c r="DD1" s="270"/>
      <c r="DE1" s="270"/>
      <c r="DF1" s="270"/>
      <c r="DG1" s="270"/>
      <c r="DH1" s="270"/>
      <c r="DI1" s="270"/>
      <c r="DJ1" s="270"/>
      <c r="DK1" s="270"/>
      <c r="DL1" s="270"/>
      <c r="DM1" s="270"/>
      <c r="DN1" s="270"/>
      <c r="DO1" s="270"/>
      <c r="DP1" s="270"/>
      <c r="DQ1" s="270"/>
      <c r="DR1" s="270"/>
      <c r="DS1" s="270"/>
      <c r="DT1" s="270"/>
      <c r="DU1" s="270"/>
    </row>
    <row r="2" spans="1:125" ht="13.2" x14ac:dyDescent="0.2">
      <c r="B2" s="270"/>
      <c r="T2" s="270"/>
    </row>
    <row r="3" spans="1:125" ht="13.2" x14ac:dyDescent="0.2">
      <c r="C3" s="270"/>
      <c r="D3" s="270"/>
      <c r="E3" s="270"/>
      <c r="F3" s="270"/>
      <c r="G3" s="270"/>
      <c r="H3" s="270"/>
      <c r="I3" s="270"/>
      <c r="J3" s="270"/>
      <c r="K3" s="270"/>
      <c r="L3" s="270"/>
      <c r="M3" s="270"/>
      <c r="N3" s="270"/>
      <c r="O3" s="270"/>
      <c r="P3" s="270"/>
      <c r="Q3" s="270"/>
      <c r="R3" s="270"/>
      <c r="S3" s="270"/>
      <c r="U3" s="270"/>
      <c r="V3" s="270"/>
      <c r="W3" s="270"/>
      <c r="X3" s="270"/>
      <c r="Y3" s="270"/>
      <c r="Z3" s="270"/>
      <c r="AA3" s="270"/>
      <c r="AB3" s="270"/>
      <c r="AC3" s="270"/>
      <c r="AD3" s="270"/>
      <c r="AE3" s="270"/>
      <c r="AF3" s="270"/>
      <c r="AG3" s="270"/>
      <c r="AH3" s="270"/>
      <c r="AI3" s="270"/>
      <c r="AJ3" s="270"/>
      <c r="AK3" s="270"/>
      <c r="AL3" s="270"/>
      <c r="AM3" s="270"/>
      <c r="AN3" s="270"/>
      <c r="AO3" s="270"/>
      <c r="AP3" s="270"/>
      <c r="AQ3" s="270"/>
      <c r="AR3" s="270"/>
      <c r="AS3" s="270"/>
      <c r="AT3" s="270"/>
      <c r="AU3" s="270"/>
      <c r="AV3" s="270"/>
      <c r="AW3" s="270"/>
      <c r="AX3" s="270"/>
      <c r="AY3" s="270"/>
      <c r="AZ3" s="270"/>
      <c r="BA3" s="270"/>
      <c r="BB3" s="270"/>
      <c r="BC3" s="270"/>
      <c r="BD3" s="270"/>
      <c r="BE3" s="270"/>
      <c r="BF3" s="270"/>
      <c r="BG3" s="270"/>
      <c r="BH3" s="270"/>
      <c r="BI3" s="270"/>
      <c r="BJ3" s="270"/>
      <c r="BK3" s="270"/>
      <c r="BL3" s="270"/>
      <c r="BM3" s="270"/>
      <c r="BN3" s="270"/>
      <c r="BO3" s="270"/>
      <c r="BP3" s="270"/>
      <c r="BQ3" s="270"/>
      <c r="BR3" s="270"/>
      <c r="BS3" s="270"/>
      <c r="BT3" s="270"/>
      <c r="BU3" s="270"/>
      <c r="BV3" s="270"/>
      <c r="BW3" s="270"/>
      <c r="BX3" s="270"/>
      <c r="BY3" s="270"/>
      <c r="BZ3" s="270"/>
      <c r="CA3" s="270"/>
      <c r="CB3" s="270"/>
      <c r="CC3" s="270"/>
      <c r="CD3" s="270"/>
      <c r="CE3" s="270"/>
      <c r="CF3" s="270"/>
      <c r="CG3" s="270"/>
      <c r="CH3" s="270"/>
      <c r="CI3" s="270"/>
      <c r="CJ3" s="270"/>
      <c r="CK3" s="270"/>
      <c r="CL3" s="270"/>
      <c r="CM3" s="270"/>
      <c r="CN3" s="270"/>
      <c r="CO3" s="270"/>
      <c r="CP3" s="270"/>
      <c r="CQ3" s="270"/>
      <c r="CR3" s="270"/>
      <c r="CS3" s="270"/>
      <c r="CT3" s="270"/>
      <c r="CU3" s="270"/>
      <c r="CV3" s="270"/>
      <c r="CW3" s="270"/>
      <c r="CX3" s="270"/>
      <c r="CY3" s="270"/>
      <c r="CZ3" s="270"/>
      <c r="DA3" s="270"/>
      <c r="DB3" s="270"/>
      <c r="DC3" s="270"/>
      <c r="DD3" s="270"/>
      <c r="DE3" s="270"/>
      <c r="DF3" s="270"/>
      <c r="DG3" s="270"/>
      <c r="DH3" s="270"/>
      <c r="DI3" s="270"/>
      <c r="DJ3" s="270"/>
      <c r="DK3" s="270"/>
      <c r="DL3" s="270"/>
      <c r="DM3" s="270"/>
      <c r="DN3" s="270"/>
      <c r="DO3" s="270"/>
      <c r="DP3" s="270"/>
      <c r="DQ3" s="270"/>
      <c r="DR3" s="270"/>
      <c r="DS3" s="270"/>
      <c r="DT3" s="270"/>
      <c r="DU3" s="27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70"/>
      <c r="G33" s="270"/>
      <c r="I33" s="270"/>
    </row>
    <row r="34" spans="2:125" ht="13.2" x14ac:dyDescent="0.2">
      <c r="C34" s="270"/>
      <c r="P34" s="270"/>
      <c r="R34" s="270"/>
      <c r="U34" s="270"/>
    </row>
    <row r="35" spans="2:125" ht="13.2" x14ac:dyDescent="0.2">
      <c r="D35" s="270"/>
      <c r="E35" s="270"/>
      <c r="T35" s="270"/>
      <c r="W35" s="270"/>
      <c r="X35" s="270"/>
      <c r="Y35" s="270"/>
      <c r="Z35" s="270"/>
      <c r="AA35" s="270"/>
      <c r="AB35" s="270"/>
      <c r="AC35" s="270"/>
      <c r="AD35" s="270"/>
      <c r="AE35" s="270"/>
      <c r="AF35" s="270"/>
      <c r="AG35" s="270"/>
      <c r="AH35" s="270"/>
      <c r="AI35" s="270"/>
      <c r="AJ35" s="270"/>
      <c r="AK35" s="270"/>
      <c r="AL35" s="270"/>
      <c r="AM35" s="270"/>
      <c r="AN35" s="270"/>
      <c r="AO35" s="270"/>
      <c r="AP35" s="270"/>
      <c r="AQ35" s="270"/>
      <c r="AR35" s="270"/>
      <c r="AS35" s="270"/>
      <c r="AT35" s="270"/>
      <c r="AU35" s="270"/>
      <c r="AV35" s="270"/>
      <c r="AW35" s="270"/>
      <c r="AX35" s="270"/>
      <c r="AY35" s="270"/>
      <c r="AZ35" s="270"/>
      <c r="BA35" s="270"/>
      <c r="BB35" s="270"/>
      <c r="BC35" s="270"/>
      <c r="BD35" s="270"/>
      <c r="BE35" s="270"/>
      <c r="BF35" s="270"/>
      <c r="BG35" s="270"/>
      <c r="BH35" s="270"/>
      <c r="BI35" s="270"/>
      <c r="BJ35" s="270"/>
      <c r="BK35" s="270"/>
      <c r="BL35" s="270"/>
      <c r="BM35" s="270"/>
      <c r="BN35" s="270"/>
      <c r="BO35" s="270"/>
      <c r="BP35" s="270"/>
      <c r="BQ35" s="270"/>
      <c r="BR35" s="270"/>
      <c r="BS35" s="270"/>
      <c r="BT35" s="270"/>
      <c r="BU35" s="270"/>
      <c r="BV35" s="270"/>
      <c r="BW35" s="270"/>
      <c r="BX35" s="270"/>
      <c r="BY35" s="270"/>
      <c r="BZ35" s="270"/>
      <c r="CA35" s="270"/>
      <c r="CB35" s="270"/>
      <c r="CC35" s="270"/>
      <c r="CD35" s="270"/>
      <c r="CE35" s="270"/>
      <c r="CF35" s="270"/>
      <c r="CG35" s="270"/>
      <c r="CH35" s="270"/>
      <c r="CI35" s="270"/>
      <c r="CJ35" s="270"/>
      <c r="CK35" s="270"/>
      <c r="CL35" s="270"/>
      <c r="CM35" s="270"/>
      <c r="CN35" s="270"/>
      <c r="CO35" s="270"/>
      <c r="CP35" s="270"/>
      <c r="CQ35" s="270"/>
      <c r="CR35" s="270"/>
      <c r="CS35" s="270"/>
      <c r="CT35" s="270"/>
      <c r="CU35" s="270"/>
      <c r="CV35" s="270"/>
      <c r="CW35" s="270"/>
      <c r="CX35" s="270"/>
      <c r="CY35" s="270"/>
      <c r="CZ35" s="270"/>
      <c r="DA35" s="270"/>
      <c r="DB35" s="270"/>
      <c r="DC35" s="270"/>
      <c r="DD35" s="270"/>
      <c r="DE35" s="270"/>
      <c r="DF35" s="270"/>
      <c r="DG35" s="270"/>
      <c r="DH35" s="270"/>
      <c r="DI35" s="270"/>
      <c r="DJ35" s="270"/>
      <c r="DK35" s="270"/>
      <c r="DL35" s="270"/>
      <c r="DM35" s="270"/>
      <c r="DN35" s="270"/>
      <c r="DO35" s="270"/>
      <c r="DP35" s="270"/>
      <c r="DQ35" s="270"/>
      <c r="DR35" s="270"/>
      <c r="DS35" s="270"/>
      <c r="DT35" s="270"/>
      <c r="DU35" s="270"/>
    </row>
    <row r="36" spans="2:125" ht="13.2" x14ac:dyDescent="0.2">
      <c r="F36" s="270"/>
      <c r="H36" s="270"/>
      <c r="J36" s="270"/>
      <c r="K36" s="270"/>
      <c r="L36" s="270"/>
      <c r="M36" s="270"/>
      <c r="N36" s="270"/>
      <c r="O36" s="270"/>
      <c r="Q36" s="270"/>
      <c r="S36" s="270"/>
      <c r="V36" s="270"/>
    </row>
    <row r="37" spans="2:125" ht="13.2" x14ac:dyDescent="0.2"/>
    <row r="38" spans="2:125" ht="13.2" x14ac:dyDescent="0.2"/>
    <row r="39" spans="2:125" ht="13.2" x14ac:dyDescent="0.2"/>
    <row r="40" spans="2:125" ht="13.2" x14ac:dyDescent="0.2">
      <c r="U40" s="270"/>
    </row>
    <row r="41" spans="2:125" ht="13.2" x14ac:dyDescent="0.2">
      <c r="R41" s="270"/>
    </row>
    <row r="42" spans="2:125" ht="13.2" x14ac:dyDescent="0.2">
      <c r="T42" s="270"/>
      <c r="W42" s="270"/>
      <c r="X42" s="270"/>
      <c r="Y42" s="270"/>
      <c r="Z42" s="270"/>
      <c r="AA42" s="270"/>
      <c r="AB42" s="270"/>
      <c r="AC42" s="270"/>
      <c r="AD42" s="270"/>
      <c r="AE42" s="270"/>
      <c r="AF42" s="270"/>
      <c r="AG42" s="270"/>
      <c r="AH42" s="270"/>
      <c r="AI42" s="270"/>
      <c r="AJ42" s="270"/>
      <c r="AK42" s="270"/>
      <c r="AL42" s="270"/>
      <c r="AM42" s="270"/>
      <c r="AN42" s="270"/>
      <c r="AO42" s="270"/>
      <c r="AP42" s="270"/>
      <c r="AQ42" s="270"/>
      <c r="AR42" s="270"/>
      <c r="AS42" s="270"/>
      <c r="AT42" s="270"/>
      <c r="AU42" s="270"/>
      <c r="AV42" s="270"/>
      <c r="AW42" s="270"/>
      <c r="AX42" s="270"/>
      <c r="AY42" s="270"/>
      <c r="AZ42" s="270"/>
      <c r="BA42" s="270"/>
      <c r="BB42" s="270"/>
      <c r="BC42" s="270"/>
      <c r="BD42" s="270"/>
      <c r="BE42" s="270"/>
      <c r="BF42" s="270"/>
      <c r="BG42" s="270"/>
      <c r="BH42" s="270"/>
      <c r="BI42" s="270"/>
      <c r="BJ42" s="270"/>
      <c r="BK42" s="270"/>
      <c r="BL42" s="270"/>
      <c r="BM42" s="270"/>
      <c r="BN42" s="270"/>
      <c r="BO42" s="270"/>
      <c r="BP42" s="270"/>
      <c r="BQ42" s="270"/>
      <c r="BR42" s="270"/>
      <c r="BS42" s="270"/>
      <c r="BT42" s="270"/>
      <c r="BU42" s="270"/>
      <c r="BV42" s="270"/>
      <c r="BW42" s="270"/>
      <c r="BX42" s="270"/>
      <c r="BY42" s="270"/>
      <c r="BZ42" s="270"/>
      <c r="CA42" s="270"/>
      <c r="CB42" s="270"/>
      <c r="CC42" s="270"/>
      <c r="CD42" s="270"/>
      <c r="CE42" s="270"/>
      <c r="CF42" s="270"/>
      <c r="CG42" s="270"/>
      <c r="CH42" s="270"/>
      <c r="CI42" s="270"/>
      <c r="CJ42" s="270"/>
      <c r="CK42" s="270"/>
      <c r="CL42" s="270"/>
      <c r="CM42" s="270"/>
      <c r="CN42" s="270"/>
      <c r="CO42" s="270"/>
      <c r="CP42" s="270"/>
      <c r="CQ42" s="270"/>
      <c r="CR42" s="270"/>
      <c r="CS42" s="270"/>
      <c r="CT42" s="270"/>
      <c r="CU42" s="270"/>
      <c r="CV42" s="270"/>
      <c r="CW42" s="270"/>
      <c r="CX42" s="270"/>
      <c r="CY42" s="270"/>
      <c r="CZ42" s="270"/>
      <c r="DA42" s="270"/>
      <c r="DB42" s="270"/>
      <c r="DC42" s="270"/>
      <c r="DD42" s="270"/>
      <c r="DE42" s="270"/>
      <c r="DF42" s="270"/>
      <c r="DG42" s="270"/>
      <c r="DH42" s="270"/>
      <c r="DI42" s="270"/>
      <c r="DJ42" s="270"/>
      <c r="DK42" s="270"/>
      <c r="DL42" s="270"/>
      <c r="DM42" s="270"/>
      <c r="DN42" s="270"/>
      <c r="DO42" s="270"/>
      <c r="DP42" s="270"/>
      <c r="DQ42" s="270"/>
      <c r="DR42" s="270"/>
      <c r="DS42" s="270"/>
      <c r="DT42" s="270"/>
      <c r="DU42" s="270"/>
    </row>
    <row r="43" spans="2:125" ht="13.2" x14ac:dyDescent="0.2">
      <c r="Q43" s="270"/>
      <c r="S43" s="270"/>
      <c r="V43" s="27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71" t="s">
        <v>545</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HNFixfJWCaSgI/Uk/WOuRA5PWCQcRPaPagP3Q8HwCZhi3EtPN3hrbcO+a7vuLN4pwtncYaGcZOf5I+vYj/uClw==" saltValue="cbbCDGCqwQPL5ytD9UaDo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topLeftCell="C37"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546</v>
      </c>
      <c r="G46" s="8" t="s">
        <v>547</v>
      </c>
      <c r="H46" s="8" t="s">
        <v>548</v>
      </c>
      <c r="I46" s="8" t="s">
        <v>549</v>
      </c>
      <c r="J46" s="9" t="s">
        <v>550</v>
      </c>
    </row>
    <row r="47" spans="2:10" ht="57.75" customHeight="1" x14ac:dyDescent="0.2">
      <c r="B47" s="10"/>
      <c r="C47" s="1212" t="s">
        <v>3</v>
      </c>
      <c r="D47" s="1212"/>
      <c r="E47" s="1213"/>
      <c r="F47" s="11">
        <v>30.85</v>
      </c>
      <c r="G47" s="12">
        <v>36.520000000000003</v>
      </c>
      <c r="H47" s="12">
        <v>36.340000000000003</v>
      </c>
      <c r="I47" s="12">
        <v>37.299999999999997</v>
      </c>
      <c r="J47" s="13">
        <v>38.9</v>
      </c>
    </row>
    <row r="48" spans="2:10" ht="57.75" customHeight="1" x14ac:dyDescent="0.2">
      <c r="B48" s="14"/>
      <c r="C48" s="1214" t="s">
        <v>4</v>
      </c>
      <c r="D48" s="1214"/>
      <c r="E48" s="1215"/>
      <c r="F48" s="15">
        <v>10.39</v>
      </c>
      <c r="G48" s="16">
        <v>8.3699999999999992</v>
      </c>
      <c r="H48" s="16">
        <v>11.66</v>
      </c>
      <c r="I48" s="16">
        <v>12.49</v>
      </c>
      <c r="J48" s="17">
        <v>11.97</v>
      </c>
    </row>
    <row r="49" spans="2:10" ht="57.75" customHeight="1" thickBot="1" x14ac:dyDescent="0.25">
      <c r="B49" s="18"/>
      <c r="C49" s="1216" t="s">
        <v>5</v>
      </c>
      <c r="D49" s="1216"/>
      <c r="E49" s="1217"/>
      <c r="F49" s="19">
        <v>6.05</v>
      </c>
      <c r="G49" s="20">
        <v>3.43</v>
      </c>
      <c r="H49" s="20">
        <v>5.44</v>
      </c>
      <c r="I49" s="20" t="s">
        <v>551</v>
      </c>
      <c r="J49" s="21" t="s">
        <v>552</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DLFbfXRmv+iDk54biEtcpD9ygJFUbpYZ9HNXWtBu4QJEL0DJkE8uXRaSq7iUGJ7NwC7lrfCV+NEm0idxdVuXtA==" saltValue="9ObmYC/Tx32ZcnO4GID6E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総務課ユーザ</cp:lastModifiedBy>
  <cp:lastPrinted>2019-10-25T07:05:39Z</cp:lastPrinted>
  <dcterms:created xsi:type="dcterms:W3CDTF">2019-02-14T01:36:33Z</dcterms:created>
  <dcterms:modified xsi:type="dcterms:W3CDTF">2019-10-25T07:05:45Z</dcterms:modified>
  <cp:category/>
</cp:coreProperties>
</file>