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as01.pref.yamagata.jp\engei\R05園芸振興（共有）\102 魅力ある園芸やまがた所得向上支援事業\100 要望調査（当初）\00 要望調査\01 事前連絡\"/>
    </mc:Choice>
  </mc:AlternateContent>
  <bookViews>
    <workbookView xWindow="0" yWindow="0" windowWidth="20490" windowHeight="7230" tabRatio="646"/>
  </bookViews>
  <sheets>
    <sheet name="1" sheetId="80" r:id="rId1"/>
    <sheet name="2" sheetId="87" r:id="rId2"/>
    <sheet name="3" sheetId="81" r:id="rId3"/>
    <sheet name="4" sheetId="82" r:id="rId4"/>
    <sheet name="5" sheetId="83" r:id="rId5"/>
    <sheet name="6" sheetId="84" r:id="rId6"/>
    <sheet name="7" sheetId="85" r:id="rId7"/>
    <sheet name="8" sheetId="88" r:id="rId8"/>
    <sheet name="9" sheetId="89" r:id="rId9"/>
    <sheet name="10" sheetId="90" r:id="rId10"/>
    <sheet name="様式６" sheetId="6" r:id="rId11"/>
  </sheets>
  <definedNames>
    <definedName name="_xlnm.Print_Area" localSheetId="0">'1'!$A$1:$AP$48</definedName>
    <definedName name="_xlnm.Print_Area" localSheetId="9">'10'!$A$1:$AP$48</definedName>
    <definedName name="_xlnm.Print_Area" localSheetId="1">'2'!$A$1:$AP$48</definedName>
    <definedName name="_xlnm.Print_Area" localSheetId="2">'3'!$A$1:$AP$48</definedName>
    <definedName name="_xlnm.Print_Area" localSheetId="3">'4'!$A$1:$AP$48</definedName>
    <definedName name="_xlnm.Print_Area" localSheetId="4">'5'!$A$1:$AP$48</definedName>
    <definedName name="_xlnm.Print_Area" localSheetId="5">'6'!$A$1:$AP$48</definedName>
    <definedName name="_xlnm.Print_Area" localSheetId="6">'7'!$A$1:$AP$48</definedName>
    <definedName name="_xlnm.Print_Area" localSheetId="7">'8'!$A$1:$AP$48</definedName>
    <definedName name="_xlnm.Print_Area" localSheetId="8">'9'!$A$1:$AP$48</definedName>
    <definedName name="_xlnm.Print_Area" localSheetId="10">様式６!$B$2:$AG$17</definedName>
    <definedName name="_xlnm.Print_Titles" localSheetId="10">様式６!$4:$6</definedName>
  </definedNames>
  <calcPr calcId="152511"/>
</workbook>
</file>

<file path=xl/calcChain.xml><?xml version="1.0" encoding="utf-8"?>
<calcChain xmlns="http://schemas.openxmlformats.org/spreadsheetml/2006/main">
  <c r="AL44" i="90" l="1"/>
  <c r="W44" i="90"/>
  <c r="M44" i="90"/>
  <c r="I44" i="90"/>
  <c r="W40" i="90"/>
  <c r="S40" i="90"/>
  <c r="S44" i="90" s="1"/>
  <c r="I36" i="90"/>
  <c r="AJ29" i="90"/>
  <c r="AH29" i="90"/>
  <c r="AF29" i="90"/>
  <c r="AD29" i="90"/>
  <c r="AB29" i="90"/>
  <c r="Z29" i="90"/>
  <c r="X29" i="90"/>
  <c r="AL29" i="90" s="1"/>
  <c r="U29" i="90"/>
  <c r="G25" i="90"/>
  <c r="AL44" i="89"/>
  <c r="W44" i="89"/>
  <c r="M44" i="89"/>
  <c r="I44" i="89"/>
  <c r="W40" i="89"/>
  <c r="S40" i="89"/>
  <c r="S44" i="89" s="1"/>
  <c r="I36" i="89"/>
  <c r="AJ29" i="89"/>
  <c r="AH29" i="89"/>
  <c r="AF29" i="89"/>
  <c r="AD29" i="89"/>
  <c r="AB29" i="89"/>
  <c r="Z29" i="89"/>
  <c r="X29" i="89"/>
  <c r="AL29" i="89" s="1"/>
  <c r="U29" i="89"/>
  <c r="G25" i="89"/>
  <c r="AL44" i="88"/>
  <c r="W44" i="88"/>
  <c r="M44" i="88"/>
  <c r="I44" i="88"/>
  <c r="W40" i="88"/>
  <c r="S40" i="88"/>
  <c r="S44" i="88" s="1"/>
  <c r="I36" i="88"/>
  <c r="AJ29" i="88"/>
  <c r="AH29" i="88"/>
  <c r="AF29" i="88"/>
  <c r="AD29" i="88"/>
  <c r="AB29" i="88"/>
  <c r="Z29" i="88"/>
  <c r="X29" i="88"/>
  <c r="AL29" i="88" s="1"/>
  <c r="U29" i="88"/>
  <c r="G25" i="88"/>
  <c r="AL44" i="85"/>
  <c r="W44" i="85"/>
  <c r="M44" i="85"/>
  <c r="I44" i="85"/>
  <c r="W40" i="85"/>
  <c r="S40" i="85"/>
  <c r="S44" i="85" s="1"/>
  <c r="I36" i="85"/>
  <c r="AJ29" i="85"/>
  <c r="AH29" i="85"/>
  <c r="AF29" i="85"/>
  <c r="AD29" i="85"/>
  <c r="AB29" i="85"/>
  <c r="Z29" i="85"/>
  <c r="X29" i="85"/>
  <c r="AL29" i="85" s="1"/>
  <c r="U29" i="85"/>
  <c r="G25" i="85"/>
  <c r="AL44" i="84"/>
  <c r="W44" i="84"/>
  <c r="M44" i="84"/>
  <c r="I44" i="84"/>
  <c r="W40" i="84"/>
  <c r="S40" i="84"/>
  <c r="S44" i="84" s="1"/>
  <c r="I36" i="84"/>
  <c r="AJ29" i="84"/>
  <c r="AH29" i="84"/>
  <c r="AF29" i="84"/>
  <c r="AD29" i="84"/>
  <c r="AB29" i="84"/>
  <c r="Z29" i="84"/>
  <c r="X29" i="84"/>
  <c r="AL29" i="84" s="1"/>
  <c r="U29" i="84"/>
  <c r="G25" i="84"/>
  <c r="AL44" i="83"/>
  <c r="W44" i="83"/>
  <c r="S44" i="83"/>
  <c r="M44" i="83"/>
  <c r="I44" i="83"/>
  <c r="AE40" i="83"/>
  <c r="AE44" i="83" s="1"/>
  <c r="W40" i="83"/>
  <c r="S40" i="83"/>
  <c r="I36" i="83"/>
  <c r="AJ29" i="83"/>
  <c r="AH29" i="83"/>
  <c r="AF29" i="83"/>
  <c r="AD29" i="83"/>
  <c r="AL29" i="83" s="1"/>
  <c r="AB29" i="83"/>
  <c r="Z29" i="83"/>
  <c r="X29" i="83"/>
  <c r="U29" i="83"/>
  <c r="G25" i="83"/>
  <c r="AL44" i="82"/>
  <c r="W44" i="82"/>
  <c r="M44" i="82"/>
  <c r="I44" i="82"/>
  <c r="W40" i="82"/>
  <c r="S40" i="82"/>
  <c r="S44" i="82" s="1"/>
  <c r="I36" i="82"/>
  <c r="AJ29" i="82"/>
  <c r="AH29" i="82"/>
  <c r="AF29" i="82"/>
  <c r="AD29" i="82"/>
  <c r="AB29" i="82"/>
  <c r="Z29" i="82"/>
  <c r="X29" i="82"/>
  <c r="AL29" i="82" s="1"/>
  <c r="U29" i="82"/>
  <c r="G25" i="82"/>
  <c r="AL44" i="81"/>
  <c r="W44" i="81"/>
  <c r="M44" i="81"/>
  <c r="I44" i="81"/>
  <c r="W40" i="81"/>
  <c r="S40" i="81"/>
  <c r="S44" i="81" s="1"/>
  <c r="I36" i="81"/>
  <c r="AJ29" i="81"/>
  <c r="AH29" i="81"/>
  <c r="AF29" i="81"/>
  <c r="AD29" i="81"/>
  <c r="AB29" i="81"/>
  <c r="Z29" i="81"/>
  <c r="X29" i="81"/>
  <c r="AL29" i="81" s="1"/>
  <c r="U29" i="81"/>
  <c r="G25" i="81"/>
  <c r="AL44" i="87"/>
  <c r="M44" i="87"/>
  <c r="I44" i="87"/>
  <c r="W40" i="87"/>
  <c r="W44" i="87" s="1"/>
  <c r="S40" i="87"/>
  <c r="S44" i="87" s="1"/>
  <c r="I36" i="87"/>
  <c r="AJ29" i="87"/>
  <c r="AH29" i="87"/>
  <c r="AF29" i="87"/>
  <c r="AD29" i="87"/>
  <c r="AB29" i="87"/>
  <c r="Z29" i="87"/>
  <c r="AL29" i="87" s="1"/>
  <c r="X29" i="87"/>
  <c r="U29" i="87"/>
  <c r="G25" i="87"/>
  <c r="AE40" i="90" l="1"/>
  <c r="AE40" i="89"/>
  <c r="AE40" i="88"/>
  <c r="AE40" i="85"/>
  <c r="AE40" i="84"/>
  <c r="AI40" i="83"/>
  <c r="AI44" i="83" s="1"/>
  <c r="AE40" i="82"/>
  <c r="AE40" i="81"/>
  <c r="AE40" i="87"/>
  <c r="AW33" i="90"/>
  <c r="AW30" i="90"/>
  <c r="AW26" i="90"/>
  <c r="AW25" i="90"/>
  <c r="AW24" i="90"/>
  <c r="AW23" i="90"/>
  <c r="AW22" i="90"/>
  <c r="AW21" i="90"/>
  <c r="AW20" i="90"/>
  <c r="AW19" i="90"/>
  <c r="AW18" i="90"/>
  <c r="AW17" i="90"/>
  <c r="AW16" i="90"/>
  <c r="AW15" i="90"/>
  <c r="AW33" i="89"/>
  <c r="AW29" i="89"/>
  <c r="AW25" i="89"/>
  <c r="AW24" i="89"/>
  <c r="AW23" i="89"/>
  <c r="AW22" i="89"/>
  <c r="AW21" i="89"/>
  <c r="AW20" i="89"/>
  <c r="AW19" i="89"/>
  <c r="AW18" i="89"/>
  <c r="AW17" i="89"/>
  <c r="AW16" i="89"/>
  <c r="AW15" i="89"/>
  <c r="AW33" i="88"/>
  <c r="AW25" i="88"/>
  <c r="AW24" i="88"/>
  <c r="AW23" i="88"/>
  <c r="AW22" i="88"/>
  <c r="AW21" i="88"/>
  <c r="AW20" i="88"/>
  <c r="AW19" i="88"/>
  <c r="AW18" i="88"/>
  <c r="AW17" i="88"/>
  <c r="AW16" i="88"/>
  <c r="AW15" i="88"/>
  <c r="AW33" i="85"/>
  <c r="AW31" i="85"/>
  <c r="AW27" i="85"/>
  <c r="AW25" i="85"/>
  <c r="AW24" i="85"/>
  <c r="AW23" i="85"/>
  <c r="AW22" i="85"/>
  <c r="AW21" i="85"/>
  <c r="AW20" i="85"/>
  <c r="AW19" i="85"/>
  <c r="AW18" i="85"/>
  <c r="AW17" i="85"/>
  <c r="AW16" i="85"/>
  <c r="AW15" i="85"/>
  <c r="AW33" i="84"/>
  <c r="AW30" i="84"/>
  <c r="AW26" i="84"/>
  <c r="AW25" i="84"/>
  <c r="AW24" i="84"/>
  <c r="AW23" i="84"/>
  <c r="AW22" i="84"/>
  <c r="AW21" i="84"/>
  <c r="AW20" i="84"/>
  <c r="AW19" i="84"/>
  <c r="AW18" i="84"/>
  <c r="AW17" i="84"/>
  <c r="AW16" i="84"/>
  <c r="AW15" i="84"/>
  <c r="AW33" i="83"/>
  <c r="AW29" i="83"/>
  <c r="AW25" i="83"/>
  <c r="AW24" i="83"/>
  <c r="AW23" i="83"/>
  <c r="AW22" i="83"/>
  <c r="AW21" i="83"/>
  <c r="AW20" i="83"/>
  <c r="AW19" i="83"/>
  <c r="AW18" i="83"/>
  <c r="AW17" i="83"/>
  <c r="AW16" i="83"/>
  <c r="AW15" i="83"/>
  <c r="AW33" i="82"/>
  <c r="AW32" i="82"/>
  <c r="AW28" i="82"/>
  <c r="AW25" i="82"/>
  <c r="AW24" i="82"/>
  <c r="AW23" i="82"/>
  <c r="AW22" i="82"/>
  <c r="AW21" i="82"/>
  <c r="AW20" i="82"/>
  <c r="AW19" i="82"/>
  <c r="AW18" i="82"/>
  <c r="AW17" i="82"/>
  <c r="AW16" i="82"/>
  <c r="AW15" i="82"/>
  <c r="AW33" i="81"/>
  <c r="AW31" i="81"/>
  <c r="AW27" i="81"/>
  <c r="AW25" i="81"/>
  <c r="AW24" i="81"/>
  <c r="AW23" i="81"/>
  <c r="AW22" i="81"/>
  <c r="AW21" i="81"/>
  <c r="AW20" i="81"/>
  <c r="AW19" i="81"/>
  <c r="AW18" i="81"/>
  <c r="AW17" i="81"/>
  <c r="AW16" i="81"/>
  <c r="AW15" i="81"/>
  <c r="AW36" i="87"/>
  <c r="AW35" i="87"/>
  <c r="AW34" i="87"/>
  <c r="AW33" i="87"/>
  <c r="AW32" i="87"/>
  <c r="AW31" i="87"/>
  <c r="AW30" i="87"/>
  <c r="AW29" i="87"/>
  <c r="AW28" i="87"/>
  <c r="AW27" i="87"/>
  <c r="AW26" i="87"/>
  <c r="AW25" i="87"/>
  <c r="AW24" i="87"/>
  <c r="AW23" i="87"/>
  <c r="AW22" i="87"/>
  <c r="AW21" i="87"/>
  <c r="AW20" i="87"/>
  <c r="AW19" i="87"/>
  <c r="AW18" i="87"/>
  <c r="AW32" i="90"/>
  <c r="AW31" i="90"/>
  <c r="AW29" i="90"/>
  <c r="AW28" i="90"/>
  <c r="AW27" i="90"/>
  <c r="AW32" i="89"/>
  <c r="AW31" i="89"/>
  <c r="AW30" i="89"/>
  <c r="AW28" i="89"/>
  <c r="AW27" i="89"/>
  <c r="AW26" i="89"/>
  <c r="AW32" i="88"/>
  <c r="AW31" i="88"/>
  <c r="AW30" i="88"/>
  <c r="AW29" i="88"/>
  <c r="AW28" i="88"/>
  <c r="AW27" i="88"/>
  <c r="AW32" i="85"/>
  <c r="AW30" i="85"/>
  <c r="AW29" i="85"/>
  <c r="AW28" i="85"/>
  <c r="AW32" i="84"/>
  <c r="AW31" i="84"/>
  <c r="AW29" i="84"/>
  <c r="AW28" i="84"/>
  <c r="AW27" i="84"/>
  <c r="AW32" i="83"/>
  <c r="AW31" i="83"/>
  <c r="AW30" i="83"/>
  <c r="AW28" i="83"/>
  <c r="AW27" i="83"/>
  <c r="AW26" i="83"/>
  <c r="AW31" i="82"/>
  <c r="AW30" i="82"/>
  <c r="AW29" i="82"/>
  <c r="AW27" i="82"/>
  <c r="AW32" i="81"/>
  <c r="AW30" i="81"/>
  <c r="AW29" i="81"/>
  <c r="AW28" i="81"/>
  <c r="AW26" i="81"/>
  <c r="W40" i="80"/>
  <c r="S40" i="80"/>
  <c r="AE40" i="80" s="1"/>
  <c r="AI40" i="80" s="1"/>
  <c r="AI40" i="90" l="1"/>
  <c r="AI44" i="90" s="1"/>
  <c r="AE44" i="90"/>
  <c r="AI40" i="89"/>
  <c r="AI44" i="89" s="1"/>
  <c r="AE44" i="89"/>
  <c r="AE44" i="88"/>
  <c r="AI40" i="88"/>
  <c r="AI44" i="88" s="1"/>
  <c r="AI40" i="85"/>
  <c r="AI44" i="85" s="1"/>
  <c r="AE44" i="85"/>
  <c r="AI40" i="84"/>
  <c r="AI44" i="84" s="1"/>
  <c r="AE44" i="84"/>
  <c r="AI40" i="82"/>
  <c r="AI44" i="82" s="1"/>
  <c r="AE44" i="82"/>
  <c r="AE44" i="81"/>
  <c r="AI40" i="81"/>
  <c r="AI44" i="81" s="1"/>
  <c r="AE44" i="87"/>
  <c r="AI40" i="87"/>
  <c r="AI44" i="87" s="1"/>
  <c r="AW26" i="88"/>
  <c r="AW26" i="85"/>
  <c r="AW26" i="82"/>
  <c r="AW46" i="87"/>
  <c r="AW46" i="81"/>
  <c r="AW46" i="82"/>
  <c r="AW46" i="83"/>
  <c r="AW46" i="84"/>
  <c r="AW46" i="85"/>
  <c r="AW46" i="88"/>
  <c r="AW46" i="90"/>
  <c r="AW46" i="80"/>
  <c r="AW46" i="89"/>
  <c r="AL44" i="80"/>
  <c r="AI44" i="80"/>
  <c r="AW22" i="80" l="1"/>
  <c r="AW21" i="80"/>
  <c r="AW20" i="80"/>
  <c r="AW23" i="80"/>
  <c r="AW25" i="80"/>
  <c r="AW24" i="80"/>
  <c r="U29" i="80" l="1"/>
  <c r="AH29" i="80"/>
  <c r="AW31" i="80" s="1"/>
  <c r="AJ29" i="80"/>
  <c r="AW32" i="80" s="1"/>
  <c r="AF29" i="80"/>
  <c r="AB29" i="80"/>
  <c r="AD29" i="80"/>
  <c r="Z29" i="80"/>
  <c r="AL29" i="80" s="1"/>
  <c r="X29" i="80"/>
  <c r="AW17" i="87" l="1"/>
  <c r="AW16" i="87"/>
  <c r="AW15" i="87"/>
  <c r="AW16" i="80"/>
  <c r="AW19" i="80"/>
  <c r="AW17" i="80"/>
  <c r="AW18" i="80"/>
  <c r="AW4" i="80"/>
  <c r="G25" i="80" l="1"/>
  <c r="AW44" i="90" l="1"/>
  <c r="AW41" i="90"/>
  <c r="AW40" i="90"/>
  <c r="AW39" i="90"/>
  <c r="AW38" i="90"/>
  <c r="AW37" i="90"/>
  <c r="AW35" i="90"/>
  <c r="AW34" i="90"/>
  <c r="AW14" i="90"/>
  <c r="AW13" i="90"/>
  <c r="AW12" i="90"/>
  <c r="AW11" i="90"/>
  <c r="AW10" i="90"/>
  <c r="AW9" i="90"/>
  <c r="AW7" i="90"/>
  <c r="AW6" i="90"/>
  <c r="AW5" i="90"/>
  <c r="AW4" i="90"/>
  <c r="AW3" i="90"/>
  <c r="AW2" i="90"/>
  <c r="AW1" i="90"/>
  <c r="AW44" i="89"/>
  <c r="AW41" i="89"/>
  <c r="AW40" i="89"/>
  <c r="AW39" i="89"/>
  <c r="AW38" i="89"/>
  <c r="AW37" i="89"/>
  <c r="AW35" i="89"/>
  <c r="AW34" i="89"/>
  <c r="AW14" i="89"/>
  <c r="AW13" i="89"/>
  <c r="AW12" i="89"/>
  <c r="AW11" i="89"/>
  <c r="AW10" i="89"/>
  <c r="AW9" i="89"/>
  <c r="AW7" i="89"/>
  <c r="AW6" i="89"/>
  <c r="AW5" i="89"/>
  <c r="AW4" i="89"/>
  <c r="AW3" i="89"/>
  <c r="AW2" i="89"/>
  <c r="AW1" i="89"/>
  <c r="AW44" i="88"/>
  <c r="AW41" i="88"/>
  <c r="AW40" i="88"/>
  <c r="AW39" i="88"/>
  <c r="AW38" i="88"/>
  <c r="AW37" i="88"/>
  <c r="AW35" i="88"/>
  <c r="AW34" i="88"/>
  <c r="AW14" i="88"/>
  <c r="AW13" i="88"/>
  <c r="AW12" i="88"/>
  <c r="AW11" i="88"/>
  <c r="AW10" i="88"/>
  <c r="AW9" i="88"/>
  <c r="AW7" i="88"/>
  <c r="AW6" i="88"/>
  <c r="AW5" i="88"/>
  <c r="AW4" i="88"/>
  <c r="AW3" i="88"/>
  <c r="AW2" i="88"/>
  <c r="AW1" i="88"/>
  <c r="AW44" i="85"/>
  <c r="AW41" i="85"/>
  <c r="AW40" i="85"/>
  <c r="AW39" i="85"/>
  <c r="AW38" i="85"/>
  <c r="AW37" i="85"/>
  <c r="AW35" i="85"/>
  <c r="AW34" i="85"/>
  <c r="AW14" i="85"/>
  <c r="AW13" i="85"/>
  <c r="AW12" i="85"/>
  <c r="AW11" i="85"/>
  <c r="AW10" i="85"/>
  <c r="AW9" i="85"/>
  <c r="AW7" i="85"/>
  <c r="AW6" i="85"/>
  <c r="AW5" i="85"/>
  <c r="AW4" i="85"/>
  <c r="AW3" i="85"/>
  <c r="AW2" i="85"/>
  <c r="AW1" i="85"/>
  <c r="AW44" i="84"/>
  <c r="AW41" i="84"/>
  <c r="AW40" i="84"/>
  <c r="AW39" i="84"/>
  <c r="AW38" i="84"/>
  <c r="AW37" i="84"/>
  <c r="AW35" i="84"/>
  <c r="AW34" i="84"/>
  <c r="AW14" i="84"/>
  <c r="AW13" i="84"/>
  <c r="AW12" i="84"/>
  <c r="AW11" i="84"/>
  <c r="AW10" i="84"/>
  <c r="AW9" i="84"/>
  <c r="AW7" i="84"/>
  <c r="AW6" i="84"/>
  <c r="AW5" i="84"/>
  <c r="AW4" i="84"/>
  <c r="AW3" i="84"/>
  <c r="AW2" i="84"/>
  <c r="AW1" i="84"/>
  <c r="AW44" i="83"/>
  <c r="AW41" i="83"/>
  <c r="AW40" i="83"/>
  <c r="AW39" i="83"/>
  <c r="AW38" i="83"/>
  <c r="AW37" i="83"/>
  <c r="AW35" i="83"/>
  <c r="AW34" i="83"/>
  <c r="AW14" i="83"/>
  <c r="AW13" i="83"/>
  <c r="AW12" i="83"/>
  <c r="AW11" i="83"/>
  <c r="AW10" i="83"/>
  <c r="AW9" i="83"/>
  <c r="AW7" i="83"/>
  <c r="AW6" i="83"/>
  <c r="AW5" i="83"/>
  <c r="AW4" i="83"/>
  <c r="AW3" i="83"/>
  <c r="AW2" i="83"/>
  <c r="AW1" i="83"/>
  <c r="AW44" i="82"/>
  <c r="AW41" i="82"/>
  <c r="AW40" i="82"/>
  <c r="AW39" i="82"/>
  <c r="AW38" i="82"/>
  <c r="AW37" i="82"/>
  <c r="AW35" i="82"/>
  <c r="AW34" i="82"/>
  <c r="AW14" i="82"/>
  <c r="AW13" i="82"/>
  <c r="AW12" i="82"/>
  <c r="AW11" i="82"/>
  <c r="AW10" i="82"/>
  <c r="AW9" i="82"/>
  <c r="AW7" i="82"/>
  <c r="AW6" i="82"/>
  <c r="AW5" i="82"/>
  <c r="AW4" i="82"/>
  <c r="AW3" i="82"/>
  <c r="AW2" i="82"/>
  <c r="AW1" i="82"/>
  <c r="AW44" i="81"/>
  <c r="AW41" i="81"/>
  <c r="AW40" i="81"/>
  <c r="AW39" i="81"/>
  <c r="AW38" i="81"/>
  <c r="AW37" i="81"/>
  <c r="AW35" i="81"/>
  <c r="AW34" i="81"/>
  <c r="AW14" i="81"/>
  <c r="AW13" i="81"/>
  <c r="AW12" i="81"/>
  <c r="AW11" i="81"/>
  <c r="AW10" i="81"/>
  <c r="AW9" i="81"/>
  <c r="AW7" i="81"/>
  <c r="AW6" i="81"/>
  <c r="AW5" i="81"/>
  <c r="AW4" i="81"/>
  <c r="AW3" i="81"/>
  <c r="AW2" i="81"/>
  <c r="AW1" i="81"/>
  <c r="AW44" i="87"/>
  <c r="AW41" i="87"/>
  <c r="AW40" i="87"/>
  <c r="AW39" i="87"/>
  <c r="AW38" i="87"/>
  <c r="AW37" i="87"/>
  <c r="AW14" i="87"/>
  <c r="AW13" i="87"/>
  <c r="AW12" i="87"/>
  <c r="AW11" i="87"/>
  <c r="AW10" i="87"/>
  <c r="AW9" i="87"/>
  <c r="AW7" i="87"/>
  <c r="AW6" i="87"/>
  <c r="AW5" i="87"/>
  <c r="AW4" i="87"/>
  <c r="AW3" i="87"/>
  <c r="AW2" i="87"/>
  <c r="AW1" i="87"/>
  <c r="I36" i="80"/>
  <c r="AW1" i="80"/>
  <c r="AW27" i="80"/>
  <c r="AW29" i="80"/>
  <c r="AW30" i="80"/>
  <c r="AW26" i="80"/>
  <c r="AW43" i="90" l="1"/>
  <c r="AW42" i="90"/>
  <c r="AW43" i="89"/>
  <c r="AW42" i="89"/>
  <c r="AW43" i="88"/>
  <c r="AW42" i="88"/>
  <c r="AW43" i="83"/>
  <c r="AW42" i="83"/>
  <c r="AW43" i="87"/>
  <c r="AW42" i="87"/>
  <c r="A1" i="90"/>
  <c r="A1" i="89"/>
  <c r="A1" i="88"/>
  <c r="A1" i="85"/>
  <c r="A1" i="84"/>
  <c r="A1" i="83"/>
  <c r="A1" i="82"/>
  <c r="A1" i="81"/>
  <c r="AW43" i="85" l="1"/>
  <c r="AW42" i="85"/>
  <c r="AW43" i="84"/>
  <c r="AW42" i="84"/>
  <c r="AW43" i="82"/>
  <c r="AW42" i="82"/>
  <c r="AW43" i="81"/>
  <c r="AW42" i="81"/>
  <c r="AW33" i="80"/>
  <c r="E1" i="83" l="1"/>
  <c r="E1" i="82"/>
  <c r="E1" i="81"/>
  <c r="E1" i="87"/>
  <c r="A1" i="87" l="1"/>
  <c r="E1" i="90" l="1"/>
  <c r="E1" i="89"/>
  <c r="E1" i="88"/>
  <c r="E1" i="85"/>
  <c r="E1" i="84"/>
  <c r="I44" i="80" l="1"/>
  <c r="AW41" i="80" s="1"/>
  <c r="AW40" i="80"/>
  <c r="AW39" i="80"/>
  <c r="AW38" i="80"/>
  <c r="AW37" i="80"/>
  <c r="AW35" i="80"/>
  <c r="AW34" i="80"/>
  <c r="AW14" i="80"/>
  <c r="AW15" i="80"/>
  <c r="AW13" i="80"/>
  <c r="AW12" i="80"/>
  <c r="AW11" i="80"/>
  <c r="AW10" i="80"/>
  <c r="AW9" i="80"/>
  <c r="AW7" i="80"/>
  <c r="AW6" i="80"/>
  <c r="AW5" i="80"/>
  <c r="AW3" i="80"/>
  <c r="AW2" i="80"/>
  <c r="AW28" i="80" l="1"/>
  <c r="S44" i="80"/>
  <c r="AE44" i="80"/>
  <c r="W44" i="80"/>
  <c r="M44" i="80" l="1"/>
  <c r="AW42" i="80" s="1"/>
  <c r="AW44" i="80"/>
  <c r="AW43" i="80"/>
  <c r="A14" i="6"/>
  <c r="A7" i="6"/>
  <c r="A15" i="6"/>
  <c r="A9" i="6"/>
  <c r="A11" i="6"/>
  <c r="A13" i="6"/>
  <c r="A12" i="6"/>
  <c r="A10" i="6"/>
  <c r="A8" i="6"/>
  <c r="A16" i="6"/>
  <c r="C11" i="6" l="1"/>
  <c r="C13" i="6"/>
  <c r="C9" i="6"/>
  <c r="C10" i="6"/>
  <c r="C8" i="6"/>
  <c r="C12" i="6"/>
  <c r="C7" i="6"/>
  <c r="P12" i="6"/>
  <c r="Q12" i="6"/>
  <c r="R12" i="6"/>
  <c r="R11" i="6"/>
  <c r="P11" i="6"/>
  <c r="Q11" i="6"/>
  <c r="Q13" i="6"/>
  <c r="R13" i="6"/>
  <c r="P13" i="6"/>
  <c r="Q9" i="6"/>
  <c r="R9" i="6"/>
  <c r="P9" i="6"/>
  <c r="P8" i="6"/>
  <c r="Q8" i="6"/>
  <c r="R8" i="6"/>
  <c r="R10" i="6"/>
  <c r="Q10" i="6"/>
  <c r="P10" i="6"/>
  <c r="S12" i="6"/>
  <c r="T12" i="6"/>
  <c r="T11" i="6"/>
  <c r="S11" i="6"/>
  <c r="S13" i="6"/>
  <c r="T13" i="6"/>
  <c r="T9" i="6"/>
  <c r="S9" i="6"/>
  <c r="S8" i="6"/>
  <c r="T8" i="6"/>
  <c r="S10" i="6"/>
  <c r="T10" i="6"/>
  <c r="AA8" i="6"/>
  <c r="Z12" i="6"/>
  <c r="AB12" i="6"/>
  <c r="AF12" i="6"/>
  <c r="AC12" i="6"/>
  <c r="AE12" i="6"/>
  <c r="AD12" i="6"/>
  <c r="AA12" i="6"/>
  <c r="AC11" i="6"/>
  <c r="AF11" i="6"/>
  <c r="AD11" i="6"/>
  <c r="AB11" i="6"/>
  <c r="AA11" i="6"/>
  <c r="AE11" i="6"/>
  <c r="Z11" i="6"/>
  <c r="AD10" i="6"/>
  <c r="AA10" i="6"/>
  <c r="AE10" i="6"/>
  <c r="AC10" i="6"/>
  <c r="Z10" i="6"/>
  <c r="AB10" i="6"/>
  <c r="AF10" i="6"/>
  <c r="Z8" i="6"/>
  <c r="AB8" i="6"/>
  <c r="AF8" i="6"/>
  <c r="AC8" i="6"/>
  <c r="AE8" i="6"/>
  <c r="AD8" i="6"/>
  <c r="AA9" i="6"/>
  <c r="AE9" i="6"/>
  <c r="Z9" i="6"/>
  <c r="AB9" i="6"/>
  <c r="AF9" i="6"/>
  <c r="AD9" i="6"/>
  <c r="AC9" i="6"/>
  <c r="AA13" i="6"/>
  <c r="AE13" i="6"/>
  <c r="AD13" i="6"/>
  <c r="Z13" i="6"/>
  <c r="AB13" i="6"/>
  <c r="AF13" i="6"/>
  <c r="AC13" i="6"/>
  <c r="V12" i="6"/>
  <c r="W12" i="6"/>
  <c r="V11" i="6"/>
  <c r="W11" i="6"/>
  <c r="W10" i="6"/>
  <c r="V10" i="6"/>
  <c r="V8" i="6"/>
  <c r="W8" i="6"/>
  <c r="W9" i="6"/>
  <c r="V9" i="6"/>
  <c r="W13" i="6"/>
  <c r="V13" i="6"/>
  <c r="H13" i="6"/>
  <c r="I13" i="6"/>
  <c r="J13" i="6"/>
  <c r="K13" i="6"/>
  <c r="H12" i="6"/>
  <c r="I12" i="6"/>
  <c r="K12" i="6"/>
  <c r="J12" i="6"/>
  <c r="H10" i="6"/>
  <c r="I10" i="6"/>
  <c r="J10" i="6"/>
  <c r="K10" i="6"/>
  <c r="H9" i="6"/>
  <c r="I9" i="6"/>
  <c r="K9" i="6"/>
  <c r="J9" i="6"/>
  <c r="H8" i="6"/>
  <c r="K8" i="6"/>
  <c r="I8" i="6"/>
  <c r="J8" i="6"/>
  <c r="H11" i="6"/>
  <c r="K11" i="6"/>
  <c r="I11" i="6"/>
  <c r="J11" i="6"/>
  <c r="G8" i="6"/>
  <c r="D8" i="6"/>
  <c r="N8" i="6"/>
  <c r="U8" i="6"/>
  <c r="E8" i="6"/>
  <c r="M8" i="6"/>
  <c r="F8" i="6"/>
  <c r="L8" i="6"/>
  <c r="D10" i="6"/>
  <c r="M10" i="6"/>
  <c r="U10" i="6"/>
  <c r="E10" i="6"/>
  <c r="G10" i="6"/>
  <c r="L10" i="6"/>
  <c r="N10" i="6"/>
  <c r="F10" i="6"/>
  <c r="U12" i="6"/>
  <c r="E12" i="6"/>
  <c r="D12" i="6"/>
  <c r="F12" i="6"/>
  <c r="M12" i="6"/>
  <c r="G12" i="6"/>
  <c r="L12" i="6"/>
  <c r="N12" i="6"/>
  <c r="L9" i="6"/>
  <c r="G9" i="6"/>
  <c r="N9" i="6"/>
  <c r="D9" i="6"/>
  <c r="M9" i="6"/>
  <c r="F9" i="6"/>
  <c r="E9" i="6"/>
  <c r="U9" i="6"/>
  <c r="E11" i="6"/>
  <c r="L11" i="6"/>
  <c r="M11" i="6"/>
  <c r="G11" i="6"/>
  <c r="N11" i="6"/>
  <c r="F11" i="6"/>
  <c r="U11" i="6"/>
  <c r="D11" i="6"/>
  <c r="L13" i="6"/>
  <c r="N13" i="6"/>
  <c r="G13" i="6"/>
  <c r="D13" i="6"/>
  <c r="M13" i="6"/>
  <c r="E13" i="6"/>
  <c r="F13" i="6"/>
  <c r="U13" i="6"/>
  <c r="P7" i="6"/>
  <c r="Q7" i="6"/>
  <c r="S7" i="6"/>
  <c r="M7" i="6"/>
  <c r="K7" i="6"/>
  <c r="U7" i="6"/>
  <c r="AF7" i="6"/>
  <c r="N7" i="6"/>
  <c r="D7" i="6"/>
  <c r="T7" i="6"/>
  <c r="AB7" i="6"/>
  <c r="W7" i="6"/>
  <c r="L7" i="6"/>
  <c r="F7" i="6"/>
  <c r="AA7" i="6"/>
  <c r="AC7" i="6"/>
  <c r="E7" i="6"/>
  <c r="G7" i="6"/>
  <c r="J7" i="6"/>
  <c r="V7" i="6"/>
  <c r="AE7" i="6"/>
  <c r="AD7" i="6"/>
  <c r="H7" i="6"/>
  <c r="R7" i="6"/>
  <c r="I7" i="6"/>
  <c r="Z7" i="6"/>
  <c r="X16" i="6"/>
  <c r="Y16" i="6"/>
  <c r="Y15" i="6"/>
  <c r="X15" i="6"/>
  <c r="X14" i="6"/>
  <c r="Y14" i="6"/>
  <c r="C14" i="6"/>
  <c r="P14" i="6"/>
  <c r="AA14" i="6"/>
  <c r="AB14" i="6"/>
  <c r="I14" i="6"/>
  <c r="E14" i="6"/>
  <c r="F14" i="6"/>
  <c r="U14" i="6"/>
  <c r="S14" i="6"/>
  <c r="AE14" i="6"/>
  <c r="AF14" i="6"/>
  <c r="J14" i="6"/>
  <c r="D14" i="6"/>
  <c r="N14" i="6"/>
  <c r="Q14" i="6"/>
  <c r="Z14" i="6"/>
  <c r="K14" i="6"/>
  <c r="R14" i="6"/>
  <c r="T14" i="6"/>
  <c r="AC14" i="6"/>
  <c r="V14" i="6"/>
  <c r="H14" i="6"/>
  <c r="M14" i="6"/>
  <c r="L14" i="6"/>
  <c r="AD14" i="6"/>
  <c r="W14" i="6"/>
  <c r="G14" i="6"/>
  <c r="R15" i="6"/>
  <c r="S15" i="6"/>
  <c r="AD15" i="6"/>
  <c r="Z15" i="6"/>
  <c r="W15" i="6"/>
  <c r="J15" i="6"/>
  <c r="L15" i="6"/>
  <c r="N15" i="6"/>
  <c r="U15" i="6"/>
  <c r="AB15" i="6"/>
  <c r="G15" i="6"/>
  <c r="AF15" i="6"/>
  <c r="H15" i="6"/>
  <c r="D15" i="6"/>
  <c r="AE15" i="6"/>
  <c r="K15" i="6"/>
  <c r="M15" i="6"/>
  <c r="C15" i="6"/>
  <c r="P15" i="6"/>
  <c r="AC15" i="6"/>
  <c r="AA15" i="6"/>
  <c r="I15" i="6"/>
  <c r="F15" i="6"/>
  <c r="E15" i="6"/>
  <c r="Q15" i="6"/>
  <c r="T15" i="6"/>
  <c r="V15" i="6"/>
  <c r="P16" i="6"/>
  <c r="H16" i="6"/>
  <c r="AA16" i="6"/>
  <c r="J16" i="6"/>
  <c r="R16" i="6"/>
  <c r="D16" i="6"/>
  <c r="K16" i="6"/>
  <c r="E16" i="6"/>
  <c r="V16" i="6"/>
  <c r="U16" i="6"/>
  <c r="AB16" i="6"/>
  <c r="M16" i="6"/>
  <c r="Q16" i="6"/>
  <c r="N16" i="6"/>
  <c r="T16" i="6"/>
  <c r="F16" i="6"/>
  <c r="L16" i="6"/>
  <c r="G16" i="6"/>
  <c r="S16" i="6"/>
  <c r="AE16" i="6"/>
  <c r="C16" i="6"/>
  <c r="W16" i="6"/>
  <c r="AC16" i="6"/>
  <c r="AD16" i="6"/>
  <c r="Z16" i="6"/>
  <c r="AF16" i="6"/>
  <c r="I16" i="6"/>
  <c r="Z17" i="6" l="1"/>
  <c r="Y17" i="6"/>
  <c r="X17" i="6"/>
  <c r="R17" i="6"/>
  <c r="Q17" i="6"/>
  <c r="T17" i="6"/>
  <c r="S17" i="6"/>
  <c r="O10" i="6"/>
  <c r="O13" i="6"/>
  <c r="O9" i="6"/>
  <c r="O15" i="6"/>
  <c r="O14" i="6"/>
  <c r="O8" i="6"/>
  <c r="O16" i="6"/>
  <c r="O11" i="6"/>
  <c r="O12" i="6"/>
  <c r="O7" i="6"/>
  <c r="V17" i="6"/>
  <c r="U17" i="6"/>
  <c r="W17" i="6"/>
  <c r="AF17" i="6"/>
  <c r="AD17" i="6"/>
  <c r="AC17" i="6"/>
  <c r="N17" i="6"/>
  <c r="AE17" i="6"/>
  <c r="AB17" i="6"/>
  <c r="M17" i="6"/>
  <c r="O17" i="6" l="1"/>
</calcChain>
</file>

<file path=xl/sharedStrings.xml><?xml version="1.0" encoding="utf-8"?>
<sst xmlns="http://schemas.openxmlformats.org/spreadsheetml/2006/main" count="1577" uniqueCount="193">
  <si>
    <t>№</t>
  </si>
  <si>
    <t>市町村</t>
  </si>
  <si>
    <t>事業実施主体名</t>
    <rPh sb="0" eb="2">
      <t>ジギョウ</t>
    </rPh>
    <rPh sb="2" eb="4">
      <t>ジッシ</t>
    </rPh>
    <rPh sb="4" eb="6">
      <t>シュタイ</t>
    </rPh>
    <rPh sb="6" eb="7">
      <t>ナ</t>
    </rPh>
    <phoneticPr fontId="8"/>
  </si>
  <si>
    <t>地区名</t>
  </si>
  <si>
    <t>品目</t>
    <rPh sb="0" eb="2">
      <t>ヒンモク</t>
    </rPh>
    <phoneticPr fontId="8"/>
  </si>
  <si>
    <t>補助要件</t>
    <rPh sb="0" eb="2">
      <t>ホジョ</t>
    </rPh>
    <rPh sb="2" eb="4">
      <t>ヨウケン</t>
    </rPh>
    <phoneticPr fontId="8"/>
  </si>
  <si>
    <t>具体的内容(機械、数量、面積等)</t>
  </si>
  <si>
    <t>現状</t>
    <rPh sb="0" eb="2">
      <t>ゲンジョウ</t>
    </rPh>
    <phoneticPr fontId="8"/>
  </si>
  <si>
    <t>組織概要</t>
    <rPh sb="0" eb="2">
      <t>ソシキ</t>
    </rPh>
    <rPh sb="2" eb="4">
      <t>ガイヨウ</t>
    </rPh>
    <phoneticPr fontId="7"/>
  </si>
  <si>
    <t>目標達成に向けた取組み（事業概要）</t>
    <rPh sb="0" eb="2">
      <t>モクヒョウ</t>
    </rPh>
    <rPh sb="2" eb="4">
      <t>タッセイ</t>
    </rPh>
    <rPh sb="5" eb="6">
      <t>ム</t>
    </rPh>
    <rPh sb="8" eb="10">
      <t>トリク</t>
    </rPh>
    <rPh sb="12" eb="14">
      <t>ジギョウ</t>
    </rPh>
    <rPh sb="14" eb="16">
      <t>ガイヨウ</t>
    </rPh>
    <phoneticPr fontId="8"/>
  </si>
  <si>
    <t>市町村名</t>
    <rPh sb="0" eb="3">
      <t>シチョウソン</t>
    </rPh>
    <rPh sb="3" eb="4">
      <t>メイ</t>
    </rPh>
    <phoneticPr fontId="8"/>
  </si>
  <si>
    <t>地区名</t>
    <rPh sb="0" eb="3">
      <t>チクメイ</t>
    </rPh>
    <phoneticPr fontId="8"/>
  </si>
  <si>
    <t>事業実施主体名</t>
    <rPh sb="0" eb="2">
      <t>ジギョウ</t>
    </rPh>
    <rPh sb="2" eb="4">
      <t>ジッシ</t>
    </rPh>
    <rPh sb="4" eb="6">
      <t>シュタイ</t>
    </rPh>
    <rPh sb="6" eb="7">
      <t>メイ</t>
    </rPh>
    <phoneticPr fontId="8"/>
  </si>
  <si>
    <t>事業実施
主体区分</t>
    <rPh sb="0" eb="2">
      <t>ジギョウ</t>
    </rPh>
    <rPh sb="2" eb="4">
      <t>ジッシ</t>
    </rPh>
    <rPh sb="5" eb="7">
      <t>シュタイ</t>
    </rPh>
    <rPh sb="7" eb="9">
      <t>クブン</t>
    </rPh>
    <phoneticPr fontId="8"/>
  </si>
  <si>
    <t>基幹的農業者又は
組織の代表者氏名等</t>
    <rPh sb="0" eb="3">
      <t>キカンテキ</t>
    </rPh>
    <rPh sb="3" eb="6">
      <t>ノウギョウシャ</t>
    </rPh>
    <rPh sb="6" eb="7">
      <t>マタ</t>
    </rPh>
    <rPh sb="9" eb="11">
      <t>ソシキ</t>
    </rPh>
    <rPh sb="12" eb="14">
      <t>ダイヒョウ</t>
    </rPh>
    <rPh sb="14" eb="15">
      <t>シャ</t>
    </rPh>
    <rPh sb="15" eb="17">
      <t>シメイ</t>
    </rPh>
    <rPh sb="17" eb="18">
      <t>トウ</t>
    </rPh>
    <phoneticPr fontId="7"/>
  </si>
  <si>
    <t>合　　　計</t>
    <rPh sb="0" eb="1">
      <t>ア</t>
    </rPh>
    <rPh sb="4" eb="5">
      <t>ケイ</t>
    </rPh>
    <phoneticPr fontId="8"/>
  </si>
  <si>
    <t>事業種目</t>
    <rPh sb="0" eb="2">
      <t>ジギョウ</t>
    </rPh>
    <rPh sb="2" eb="4">
      <t>シュモク</t>
    </rPh>
    <phoneticPr fontId="8"/>
  </si>
  <si>
    <t>（事業名）</t>
    <rPh sb="1" eb="3">
      <t>ジギョウ</t>
    </rPh>
    <rPh sb="3" eb="4">
      <t>メイ</t>
    </rPh>
    <phoneticPr fontId="8"/>
  </si>
  <si>
    <t>（事業費）</t>
    <rPh sb="1" eb="3">
      <t>ジギョウ</t>
    </rPh>
    <rPh sb="3" eb="4">
      <t>ヒ</t>
    </rPh>
    <phoneticPr fontId="8"/>
  </si>
  <si>
    <t>千円</t>
    <rPh sb="0" eb="2">
      <t>センエン</t>
    </rPh>
    <phoneticPr fontId="8"/>
  </si>
  <si>
    <t>目標
年度</t>
    <rPh sb="0" eb="2">
      <t>モクヒョウ</t>
    </rPh>
    <rPh sb="3" eb="5">
      <t>ネンド</t>
    </rPh>
    <phoneticPr fontId="8"/>
  </si>
  <si>
    <t>事業受益者数</t>
    <rPh sb="0" eb="2">
      <t>ジギョウ</t>
    </rPh>
    <rPh sb="2" eb="5">
      <t>ジュエキシャ</t>
    </rPh>
    <rPh sb="5" eb="6">
      <t>スウ</t>
    </rPh>
    <phoneticPr fontId="7"/>
  </si>
  <si>
    <t>AW2</t>
    <phoneticPr fontId="8"/>
  </si>
  <si>
    <t>AW3</t>
  </si>
  <si>
    <t>AW4</t>
  </si>
  <si>
    <t>AW5</t>
  </si>
  <si>
    <t>AW6</t>
  </si>
  <si>
    <t>AW7</t>
  </si>
  <si>
    <t>AW8</t>
  </si>
  <si>
    <t>AW9</t>
  </si>
  <si>
    <t>AW10</t>
  </si>
  <si>
    <t>AW11</t>
  </si>
  <si>
    <t>AW12</t>
  </si>
  <si>
    <t>AW13</t>
  </si>
  <si>
    <t>AW39</t>
  </si>
  <si>
    <t>AW40</t>
  </si>
  <si>
    <t>旧市町村名</t>
    <rPh sb="0" eb="1">
      <t>キュウ</t>
    </rPh>
    <rPh sb="1" eb="4">
      <t>シチョウソン</t>
    </rPh>
    <rPh sb="4" eb="5">
      <t>メイ</t>
    </rPh>
    <phoneticPr fontId="8"/>
  </si>
  <si>
    <t>設立年月日</t>
    <rPh sb="0" eb="2">
      <t>セツリツ</t>
    </rPh>
    <rPh sb="2" eb="5">
      <t>ネンガッピ</t>
    </rPh>
    <phoneticPr fontId="8"/>
  </si>
  <si>
    <t>設　立
年月日</t>
    <rPh sb="0" eb="1">
      <t>セツ</t>
    </rPh>
    <rPh sb="2" eb="3">
      <t>タチ</t>
    </rPh>
    <rPh sb="4" eb="7">
      <t>ネンガッピ</t>
    </rPh>
    <phoneticPr fontId="8"/>
  </si>
  <si>
    <t>目標達成に向けた取組み
※施設・機械等導入目的を含め記入すること</t>
    <rPh sb="13" eb="15">
      <t>シセツ</t>
    </rPh>
    <rPh sb="16" eb="18">
      <t>キカイ</t>
    </rPh>
    <rPh sb="18" eb="19">
      <t>トウ</t>
    </rPh>
    <rPh sb="19" eb="21">
      <t>ドウニュウ</t>
    </rPh>
    <rPh sb="21" eb="23">
      <t>モクテキ</t>
    </rPh>
    <rPh sb="24" eb="25">
      <t>フク</t>
    </rPh>
    <rPh sb="26" eb="28">
      <t>キニュウ</t>
    </rPh>
    <phoneticPr fontId="8"/>
  </si>
  <si>
    <t>補助金額</t>
    <rPh sb="0" eb="2">
      <t>ホジョ</t>
    </rPh>
    <rPh sb="2" eb="4">
      <t>キンガク</t>
    </rPh>
    <phoneticPr fontId="8"/>
  </si>
  <si>
    <t>補助率</t>
    <rPh sb="0" eb="3">
      <t>ホジョリツ</t>
    </rPh>
    <phoneticPr fontId="8"/>
  </si>
  <si>
    <t>県支援</t>
    <rPh sb="1" eb="3">
      <t>シエン</t>
    </rPh>
    <phoneticPr fontId="8"/>
  </si>
  <si>
    <t>農業法人</t>
    <rPh sb="0" eb="2">
      <t>ノウギョウ</t>
    </rPh>
    <rPh sb="2" eb="4">
      <t>ホウジン</t>
    </rPh>
    <phoneticPr fontId="8"/>
  </si>
  <si>
    <t>農業者団体</t>
    <rPh sb="0" eb="3">
      <t>ノウギョウシャ</t>
    </rPh>
    <rPh sb="3" eb="5">
      <t>ダンタイ</t>
    </rPh>
    <phoneticPr fontId="8"/>
  </si>
  <si>
    <t>構成員数</t>
    <rPh sb="0" eb="2">
      <t>コウセイ</t>
    </rPh>
    <rPh sb="2" eb="3">
      <t>イン</t>
    </rPh>
    <rPh sb="3" eb="4">
      <t>スウ</t>
    </rPh>
    <phoneticPr fontId="8"/>
  </si>
  <si>
    <t>役員</t>
    <rPh sb="0" eb="2">
      <t>ヤクイン</t>
    </rPh>
    <phoneticPr fontId="8"/>
  </si>
  <si>
    <t>人</t>
    <rPh sb="0" eb="1">
      <t>ニン</t>
    </rPh>
    <phoneticPr fontId="8"/>
  </si>
  <si>
    <t>農業常時
従 事 者</t>
    <rPh sb="0" eb="2">
      <t>ノウギョウ</t>
    </rPh>
    <rPh sb="2" eb="4">
      <t>ジョウジ</t>
    </rPh>
    <rPh sb="5" eb="6">
      <t>ジュウ</t>
    </rPh>
    <rPh sb="7" eb="8">
      <t>コト</t>
    </rPh>
    <rPh sb="9" eb="10">
      <t>モノ</t>
    </rPh>
    <phoneticPr fontId="8"/>
  </si>
  <si>
    <t>雇用</t>
    <rPh sb="0" eb="2">
      <t>コヨウ</t>
    </rPh>
    <phoneticPr fontId="8"/>
  </si>
  <si>
    <t>人中</t>
    <rPh sb="0" eb="1">
      <t>ニン</t>
    </rPh>
    <rPh sb="1" eb="2">
      <t>チュウ</t>
    </rPh>
    <phoneticPr fontId="8"/>
  </si>
  <si>
    <t>品目種別</t>
    <rPh sb="0" eb="2">
      <t>ヒンモク</t>
    </rPh>
    <rPh sb="2" eb="4">
      <t>シュベツ</t>
    </rPh>
    <phoneticPr fontId="8"/>
  </si>
  <si>
    <t>品　　目</t>
    <rPh sb="0" eb="1">
      <t>ヒン</t>
    </rPh>
    <rPh sb="3" eb="4">
      <t>メ</t>
    </rPh>
    <phoneticPr fontId="8"/>
  </si>
  <si>
    <t>総事業費</t>
    <rPh sb="0" eb="4">
      <t>ソウジギョウヒ</t>
    </rPh>
    <phoneticPr fontId="8"/>
  </si>
  <si>
    <t>除税後の額</t>
    <rPh sb="0" eb="1">
      <t>ジョ</t>
    </rPh>
    <rPh sb="1" eb="2">
      <t>ゼイ</t>
    </rPh>
    <rPh sb="2" eb="3">
      <t>ゴ</t>
    </rPh>
    <rPh sb="4" eb="5">
      <t>ガク</t>
    </rPh>
    <phoneticPr fontId="8"/>
  </si>
  <si>
    <t>円</t>
    <rPh sb="0" eb="1">
      <t>エン</t>
    </rPh>
    <phoneticPr fontId="8"/>
  </si>
  <si>
    <t>（減額、該当なし、含む税）</t>
    <rPh sb="1" eb="3">
      <t>ゲンガク</t>
    </rPh>
    <rPh sb="4" eb="6">
      <t>ガイトウ</t>
    </rPh>
    <rPh sb="9" eb="10">
      <t>フク</t>
    </rPh>
    <rPh sb="11" eb="12">
      <t>ゼイ</t>
    </rPh>
    <phoneticPr fontId="8"/>
  </si>
  <si>
    <t>仕入れに係る消費税相当額</t>
    <phoneticPr fontId="8"/>
  </si>
  <si>
    <t>施設・設備の
利用開始（予定）</t>
    <phoneticPr fontId="8"/>
  </si>
  <si>
    <t>本事業以外で活用する（している）補助事業</t>
    <rPh sb="0" eb="1">
      <t>ホン</t>
    </rPh>
    <rPh sb="1" eb="3">
      <t>ジギョウ</t>
    </rPh>
    <rPh sb="3" eb="5">
      <t>イガイ</t>
    </rPh>
    <rPh sb="6" eb="8">
      <t>カツヨウ</t>
    </rPh>
    <rPh sb="16" eb="18">
      <t>ホジョ</t>
    </rPh>
    <rPh sb="18" eb="20">
      <t>ジギョウ</t>
    </rPh>
    <phoneticPr fontId="8"/>
  </si>
  <si>
    <t>合　　計</t>
    <rPh sb="0" eb="1">
      <t>ゴウ</t>
    </rPh>
    <rPh sb="3" eb="4">
      <t>ケイ</t>
    </rPh>
    <phoneticPr fontId="8"/>
  </si>
  <si>
    <t>上限額 ③</t>
    <rPh sb="0" eb="3">
      <t>ジョウゲンガク</t>
    </rPh>
    <phoneticPr fontId="8"/>
  </si>
  <si>
    <t>レイアウト修正不可</t>
    <rPh sb="5" eb="7">
      <t>シュウセイ</t>
    </rPh>
    <rPh sb="7" eb="9">
      <t>フカ</t>
    </rPh>
    <phoneticPr fontId="8"/>
  </si>
  <si>
    <t>交付額（末端）</t>
    <rPh sb="0" eb="2">
      <t>コウフ</t>
    </rPh>
    <rPh sb="2" eb="3">
      <t>ガク</t>
    </rPh>
    <rPh sb="4" eb="6">
      <t>マッタン</t>
    </rPh>
    <phoneticPr fontId="8"/>
  </si>
  <si>
    <t>着工（予定）時期</t>
    <rPh sb="6" eb="8">
      <t>ジキ</t>
    </rPh>
    <phoneticPr fontId="8"/>
  </si>
  <si>
    <t>構成員数</t>
    <rPh sb="0" eb="3">
      <t>コウセイイン</t>
    </rPh>
    <rPh sb="3" eb="4">
      <t>スウ</t>
    </rPh>
    <phoneticPr fontId="8"/>
  </si>
  <si>
    <t>受益者数</t>
    <rPh sb="0" eb="3">
      <t>ジュエキシャ</t>
    </rPh>
    <rPh sb="3" eb="4">
      <t>スウ</t>
    </rPh>
    <phoneticPr fontId="8"/>
  </si>
  <si>
    <t>目標達成に向けた取組み</t>
    <rPh sb="0" eb="2">
      <t>モクヒョウ</t>
    </rPh>
    <rPh sb="2" eb="4">
      <t>タッセイ</t>
    </rPh>
    <rPh sb="5" eb="6">
      <t>ム</t>
    </rPh>
    <rPh sb="8" eb="10">
      <t>トリク</t>
    </rPh>
    <phoneticPr fontId="8"/>
  </si>
  <si>
    <t>目標年度</t>
    <rPh sb="0" eb="2">
      <t>モクヒョウ</t>
    </rPh>
    <rPh sb="2" eb="4">
      <t>ネンド</t>
    </rPh>
    <phoneticPr fontId="8"/>
  </si>
  <si>
    <t>補助対象経費</t>
    <rPh sb="0" eb="2">
      <t>ホジョ</t>
    </rPh>
    <rPh sb="2" eb="4">
      <t>タイショウ</t>
    </rPh>
    <rPh sb="4" eb="6">
      <t>ケイヒ</t>
    </rPh>
    <phoneticPr fontId="8"/>
  </si>
  <si>
    <t>末端交付額</t>
    <rPh sb="0" eb="2">
      <t>マッタン</t>
    </rPh>
    <rPh sb="2" eb="4">
      <t>コウフ</t>
    </rPh>
    <rPh sb="4" eb="5">
      <t>ガク</t>
    </rPh>
    <phoneticPr fontId="8"/>
  </si>
  <si>
    <t>県補助金額</t>
    <rPh sb="0" eb="1">
      <t>ケン</t>
    </rPh>
    <rPh sb="1" eb="3">
      <t>ホジョ</t>
    </rPh>
    <rPh sb="3" eb="5">
      <t>キンガク</t>
    </rPh>
    <phoneticPr fontId="8"/>
  </si>
  <si>
    <t>市町村補助金額</t>
    <rPh sb="0" eb="2">
      <t>シチョウ</t>
    </rPh>
    <rPh sb="2" eb="3">
      <t>ソン</t>
    </rPh>
    <rPh sb="3" eb="5">
      <t>ホジョ</t>
    </rPh>
    <rPh sb="5" eb="7">
      <t>キンガク</t>
    </rPh>
    <phoneticPr fontId="8"/>
  </si>
  <si>
    <t>構成
員数</t>
    <rPh sb="0" eb="2">
      <t>コウセイ</t>
    </rPh>
    <rPh sb="3" eb="5">
      <t>インスウ</t>
    </rPh>
    <rPh sb="4" eb="5">
      <t>スウ</t>
    </rPh>
    <phoneticPr fontId="7"/>
  </si>
  <si>
    <t>県</t>
    <phoneticPr fontId="7"/>
  </si>
  <si>
    <t>市町村</t>
    <rPh sb="0" eb="2">
      <t>シチョウ</t>
    </rPh>
    <rPh sb="2" eb="3">
      <t>ソン</t>
    </rPh>
    <phoneticPr fontId="8"/>
  </si>
  <si>
    <t>採択額</t>
    <rPh sb="0" eb="2">
      <t>サイタク</t>
    </rPh>
    <rPh sb="2" eb="3">
      <t>ガク</t>
    </rPh>
    <phoneticPr fontId="7"/>
  </si>
  <si>
    <t>AW41</t>
  </si>
  <si>
    <t>AW42</t>
  </si>
  <si>
    <t>受益
者数</t>
    <rPh sb="0" eb="2">
      <t>ジュエキ</t>
    </rPh>
    <rPh sb="3" eb="4">
      <t>シャ</t>
    </rPh>
    <rPh sb="4" eb="5">
      <t>スウ</t>
    </rPh>
    <phoneticPr fontId="8"/>
  </si>
  <si>
    <t>AW43</t>
  </si>
  <si>
    <t>具体的内容</t>
    <rPh sb="0" eb="3">
      <t>グタイテキ</t>
    </rPh>
    <rPh sb="3" eb="5">
      <t>ナイヨウ</t>
    </rPh>
    <phoneticPr fontId="8"/>
  </si>
  <si>
    <t>総事業費
（円）</t>
    <rPh sb="0" eb="1">
      <t>ソウ</t>
    </rPh>
    <rPh sb="6" eb="7">
      <t>エン</t>
    </rPh>
    <phoneticPr fontId="8"/>
  </si>
  <si>
    <t>№</t>
    <phoneticPr fontId="8"/>
  </si>
  <si>
    <t>事業計画の
作成状況</t>
    <phoneticPr fontId="8"/>
  </si>
  <si>
    <t>見積書作成の有無</t>
    <phoneticPr fontId="8"/>
  </si>
  <si>
    <t>事業費の精度</t>
    <phoneticPr fontId="8"/>
  </si>
  <si>
    <t>事業費の確定時期</t>
    <phoneticPr fontId="8"/>
  </si>
  <si>
    <t>市町村の
予算措置状況</t>
    <phoneticPr fontId="8"/>
  </si>
  <si>
    <t>所得向上の取組計画</t>
    <rPh sb="0" eb="2">
      <t>ショトク</t>
    </rPh>
    <rPh sb="2" eb="4">
      <t>コウジョウ</t>
    </rPh>
    <rPh sb="5" eb="7">
      <t>トリク</t>
    </rPh>
    <rPh sb="7" eb="9">
      <t>ケイカク</t>
    </rPh>
    <phoneticPr fontId="8"/>
  </si>
  <si>
    <t>AW38</t>
    <phoneticPr fontId="8"/>
  </si>
  <si>
    <t>◯</t>
    <phoneticPr fontId="8"/>
  </si>
  <si>
    <t>品目
種別</t>
    <phoneticPr fontId="8"/>
  </si>
  <si>
    <t>「やまがた紅王」雨よけ</t>
    <rPh sb="5" eb="7">
      <t>ベニオウ</t>
    </rPh>
    <rPh sb="8" eb="9">
      <t>アマ</t>
    </rPh>
    <phoneticPr fontId="8"/>
  </si>
  <si>
    <t>紅王雨よけ</t>
    <rPh sb="0" eb="2">
      <t>ベニオウ</t>
    </rPh>
    <rPh sb="2" eb="3">
      <t>アマ</t>
    </rPh>
    <phoneticPr fontId="8"/>
  </si>
  <si>
    <t>令和５年度魅力ある園芸やまがた所得向上支援事業要望調査票（「やまがた紅王」雨よけハウス整備事業）</t>
    <rPh sb="0" eb="1">
      <t>レイ</t>
    </rPh>
    <rPh sb="1" eb="2">
      <t>ワ</t>
    </rPh>
    <rPh sb="5" eb="7">
      <t>ミリョク</t>
    </rPh>
    <rPh sb="15" eb="17">
      <t>ショトク</t>
    </rPh>
    <rPh sb="17" eb="19">
      <t>コウジョウ</t>
    </rPh>
    <rPh sb="23" eb="25">
      <t>ヨウボウ</t>
    </rPh>
    <rPh sb="25" eb="28">
      <t>チョウサヒョウ</t>
    </rPh>
    <rPh sb="34" eb="36">
      <t>ベニオウ</t>
    </rPh>
    <rPh sb="37" eb="38">
      <t>アマ</t>
    </rPh>
    <rPh sb="43" eb="45">
      <t>セイビ</t>
    </rPh>
    <rPh sb="45" eb="47">
      <t>ジギョウ</t>
    </rPh>
    <phoneticPr fontId="8"/>
  </si>
  <si>
    <t>「やまがた紅王」
雨よけハウス整備</t>
    <rPh sb="5" eb="7">
      <t>ベニオウ</t>
    </rPh>
    <rPh sb="9" eb="10">
      <t>アマ</t>
    </rPh>
    <rPh sb="15" eb="17">
      <t>セイビ</t>
    </rPh>
    <phoneticPr fontId="8"/>
  </si>
  <si>
    <t>補助対象
経費
（円）</t>
    <rPh sb="0" eb="2">
      <t>ホジョ</t>
    </rPh>
    <rPh sb="2" eb="4">
      <t>タイショウ</t>
    </rPh>
    <rPh sb="5" eb="7">
      <t>ケイヒ</t>
    </rPh>
    <rPh sb="9" eb="10">
      <t>エン</t>
    </rPh>
    <phoneticPr fontId="8"/>
  </si>
  <si>
    <t>「やまがた紅王」の出荷量</t>
    <rPh sb="5" eb="7">
      <t>ベニオウ</t>
    </rPh>
    <rPh sb="9" eb="12">
      <t>シュッカリョウ</t>
    </rPh>
    <phoneticPr fontId="8"/>
  </si>
  <si>
    <t>令和５年度魅力ある園芸やまがた所得向上支援事業要望調査票（「やまがた紅王」雨よけハウス整備事業事業）</t>
    <rPh sb="34" eb="36">
      <t>ベニオウ</t>
    </rPh>
    <rPh sb="37" eb="38">
      <t>アマ</t>
    </rPh>
    <rPh sb="43" eb="45">
      <t>セイビ</t>
    </rPh>
    <rPh sb="45" eb="47">
      <t>ジギョウ</t>
    </rPh>
    <rPh sb="47" eb="49">
      <t>ジギョウ</t>
    </rPh>
    <phoneticPr fontId="8"/>
  </si>
  <si>
    <t>R2</t>
  </si>
  <si>
    <t>R3</t>
  </si>
  <si>
    <t>目標年度
（和暦・半角）</t>
    <phoneticPr fontId="8"/>
  </si>
  <si>
    <t>成果目標</t>
    <rPh sb="0" eb="2">
      <t>セイカ</t>
    </rPh>
    <rPh sb="2" eb="4">
      <t>モクヒョウ</t>
    </rPh>
    <phoneticPr fontId="7"/>
  </si>
  <si>
    <t>導入本数</t>
    <rPh sb="0" eb="4">
      <t>ドウニュウホンスウ</t>
    </rPh>
    <phoneticPr fontId="7"/>
  </si>
  <si>
    <t>出荷量目標</t>
    <rPh sb="0" eb="2">
      <t>シュッカ</t>
    </rPh>
    <rPh sb="2" eb="3">
      <t>リョウ</t>
    </rPh>
    <rPh sb="3" eb="5">
      <t>モクヒョウ</t>
    </rPh>
    <phoneticPr fontId="7"/>
  </si>
  <si>
    <t>H30</t>
    <phoneticPr fontId="8"/>
  </si>
  <si>
    <t>R1</t>
    <phoneticPr fontId="7"/>
  </si>
  <si>
    <t>R2</t>
    <phoneticPr fontId="7"/>
  </si>
  <si>
    <t>R3</t>
    <phoneticPr fontId="7"/>
  </si>
  <si>
    <t>合計</t>
    <rPh sb="0" eb="2">
      <t>ゴウケイ</t>
    </rPh>
    <phoneticPr fontId="7"/>
  </si>
  <si>
    <t>導入本数（H30）</t>
    <rPh sb="0" eb="4">
      <t>ドウニュウホンスウ</t>
    </rPh>
    <phoneticPr fontId="8"/>
  </si>
  <si>
    <t>導入本数（R1）</t>
    <rPh sb="0" eb="4">
      <t>ドウニュウホンスウ</t>
    </rPh>
    <phoneticPr fontId="8"/>
  </si>
  <si>
    <t>導入本数（R2）</t>
    <rPh sb="0" eb="4">
      <t>ドウニュウホンスウ</t>
    </rPh>
    <phoneticPr fontId="8"/>
  </si>
  <si>
    <t>導入本数（R3）</t>
    <rPh sb="0" eb="4">
      <t>ドウニュウホンスウ</t>
    </rPh>
    <phoneticPr fontId="8"/>
  </si>
  <si>
    <t>出荷量目標（H30）</t>
    <rPh sb="0" eb="3">
      <t>シュッカリョウ</t>
    </rPh>
    <rPh sb="3" eb="5">
      <t>モクヒョウ</t>
    </rPh>
    <phoneticPr fontId="8"/>
  </si>
  <si>
    <t>出荷量目標（R1）</t>
    <rPh sb="0" eb="3">
      <t>シュッカリョウ</t>
    </rPh>
    <rPh sb="3" eb="5">
      <t>モクヒョウ</t>
    </rPh>
    <phoneticPr fontId="8"/>
  </si>
  <si>
    <t>出荷量目標（R2）</t>
    <rPh sb="0" eb="3">
      <t>シュッカリョウ</t>
    </rPh>
    <rPh sb="3" eb="5">
      <t>モクヒョウ</t>
    </rPh>
    <phoneticPr fontId="8"/>
  </si>
  <si>
    <t>出荷量目標（R3）</t>
    <rPh sb="0" eb="3">
      <t>シュッカリョウ</t>
    </rPh>
    <rPh sb="3" eb="5">
      <t>モクヒョウ</t>
    </rPh>
    <phoneticPr fontId="8"/>
  </si>
  <si>
    <t>H30</t>
    <phoneticPr fontId="8"/>
  </si>
  <si>
    <t>R1</t>
    <phoneticPr fontId="8"/>
  </si>
  <si>
    <t>R6</t>
    <phoneticPr fontId="8"/>
  </si>
  <si>
    <t>R8</t>
    <phoneticPr fontId="8"/>
  </si>
  <si>
    <t>目標年度における導入年度ごとの出荷量目標（㎏）</t>
    <rPh sb="0" eb="4">
      <t>モクヒョウネンド</t>
    </rPh>
    <rPh sb="8" eb="12">
      <t>ドウニュウネンド</t>
    </rPh>
    <rPh sb="15" eb="18">
      <t>シュッカリョウ</t>
    </rPh>
    <rPh sb="18" eb="20">
      <t>モクヒョウ</t>
    </rPh>
    <phoneticPr fontId="8"/>
  </si>
  <si>
    <t>（様式５）</t>
    <rPh sb="1" eb="3">
      <t>ヨウシキ</t>
    </rPh>
    <phoneticPr fontId="8"/>
  </si>
  <si>
    <t>ハウス整備面積(a)</t>
    <rPh sb="3" eb="5">
      <t>セイビ</t>
    </rPh>
    <rPh sb="5" eb="7">
      <t>メンセキ</t>
    </rPh>
    <phoneticPr fontId="7"/>
  </si>
  <si>
    <t>うち「やまがた紅王」</t>
    <rPh sb="7" eb="9">
      <t>ベニオウ</t>
    </rPh>
    <phoneticPr fontId="7"/>
  </si>
  <si>
    <t>整備面積計</t>
    <rPh sb="0" eb="2">
      <t>セイビ</t>
    </rPh>
    <rPh sb="2" eb="4">
      <t>メンセキ</t>
    </rPh>
    <rPh sb="4" eb="5">
      <t>ケイ</t>
    </rPh>
    <phoneticPr fontId="7"/>
  </si>
  <si>
    <t>割合</t>
    <rPh sb="0" eb="2">
      <t>ワリアイ</t>
    </rPh>
    <phoneticPr fontId="7"/>
  </si>
  <si>
    <t>ハウス整備面積(a)</t>
    <phoneticPr fontId="7"/>
  </si>
  <si>
    <t>整備
面積
計</t>
    <phoneticPr fontId="7"/>
  </si>
  <si>
    <t>うち「やまがた
紅王」</t>
    <phoneticPr fontId="7"/>
  </si>
  <si>
    <t>整備面積</t>
    <rPh sb="0" eb="2">
      <t>セイビ</t>
    </rPh>
    <rPh sb="2" eb="4">
      <t>メンセキ</t>
    </rPh>
    <phoneticPr fontId="8"/>
  </si>
  <si>
    <t>うち紅王</t>
    <rPh sb="2" eb="4">
      <t>ベニオウ</t>
    </rPh>
    <phoneticPr fontId="8"/>
  </si>
  <si>
    <t>割合</t>
    <rPh sb="0" eb="2">
      <t>ワリアイ</t>
    </rPh>
    <phoneticPr fontId="8"/>
  </si>
  <si>
    <t>「やまがた紅王」</t>
    <rPh sb="5" eb="7">
      <t>ベニオウ</t>
    </rPh>
    <phoneticPr fontId="8"/>
  </si>
  <si>
    <t>収量</t>
    <rPh sb="0" eb="2">
      <t>シュウリョウ</t>
    </rPh>
    <phoneticPr fontId="8"/>
  </si>
  <si>
    <t>出荷量</t>
    <rPh sb="0" eb="3">
      <t>シュッカリョウ</t>
    </rPh>
    <phoneticPr fontId="8"/>
  </si>
  <si>
    <t>AW16</t>
    <phoneticPr fontId="8"/>
  </si>
  <si>
    <t>AW17</t>
    <phoneticPr fontId="8"/>
  </si>
  <si>
    <t>AW15</t>
    <phoneticPr fontId="8"/>
  </si>
  <si>
    <t>具体的内容(ハウス面積、設置するハウスごとの「やまがた紅王」植栽面積等)</t>
    <rPh sb="12" eb="14">
      <t>セッチ</t>
    </rPh>
    <rPh sb="27" eb="29">
      <t>ベニオウ</t>
    </rPh>
    <rPh sb="30" eb="32">
      <t>ショクサイ</t>
    </rPh>
    <rPh sb="32" eb="34">
      <t>メンセキ</t>
    </rPh>
    <phoneticPr fontId="8"/>
  </si>
  <si>
    <t>※「やまがた紅王」の植栽面積が分からない場合は、１本あたり0.5aで換算してください。</t>
    <rPh sb="6" eb="8">
      <t>ベニオウ</t>
    </rPh>
    <rPh sb="10" eb="12">
      <t>ショクサイ</t>
    </rPh>
    <rPh sb="12" eb="14">
      <t>メンセキ</t>
    </rPh>
    <rPh sb="15" eb="16">
      <t>ワ</t>
    </rPh>
    <rPh sb="20" eb="22">
      <t>バアイ</t>
    </rPh>
    <rPh sb="25" eb="26">
      <t>ホン</t>
    </rPh>
    <rPh sb="34" eb="36">
      <t>カンザン</t>
    </rPh>
    <phoneticPr fontId="8"/>
  </si>
  <si>
    <t>R4実績</t>
    <rPh sb="2" eb="4">
      <t>ジッセキ</t>
    </rPh>
    <phoneticPr fontId="8"/>
  </si>
  <si>
    <t>収量（㎏）</t>
    <rPh sb="0" eb="2">
      <t>シュウリョウ</t>
    </rPh>
    <phoneticPr fontId="8"/>
  </si>
  <si>
    <t>出荷量(㎏）</t>
    <rPh sb="0" eb="3">
      <t>シュッカリョウ</t>
    </rPh>
    <phoneticPr fontId="7"/>
  </si>
  <si>
    <r>
      <t xml:space="preserve">R4
</t>
    </r>
    <r>
      <rPr>
        <sz val="9"/>
        <color theme="1"/>
        <rFont val="ＭＳ ゴシック"/>
        <family val="3"/>
        <charset val="128"/>
      </rPr>
      <t>(1年生)</t>
    </r>
    <rPh sb="5" eb="6">
      <t>ネン</t>
    </rPh>
    <rPh sb="6" eb="7">
      <t>セイ</t>
    </rPh>
    <phoneticPr fontId="7"/>
  </si>
  <si>
    <r>
      <t xml:space="preserve">R4
</t>
    </r>
    <r>
      <rPr>
        <sz val="9"/>
        <color theme="1"/>
        <rFont val="ＭＳ ゴシック"/>
        <family val="3"/>
        <charset val="128"/>
      </rPr>
      <t>(2年生)</t>
    </r>
    <r>
      <rPr>
        <sz val="11"/>
        <color theme="1"/>
        <rFont val="ＭＳ Ｐゴシック"/>
        <family val="2"/>
        <charset val="128"/>
        <scheme val="minor"/>
      </rPr>
      <t/>
    </r>
    <rPh sb="5" eb="6">
      <t>ネン</t>
    </rPh>
    <rPh sb="6" eb="7">
      <t>セイ</t>
    </rPh>
    <phoneticPr fontId="7"/>
  </si>
  <si>
    <r>
      <t xml:space="preserve">R4
</t>
    </r>
    <r>
      <rPr>
        <sz val="9"/>
        <color theme="1"/>
        <rFont val="ＭＳ ゴシック"/>
        <family val="3"/>
        <charset val="128"/>
      </rPr>
      <t>(3年生)</t>
    </r>
    <r>
      <rPr>
        <sz val="11"/>
        <color theme="1"/>
        <rFont val="ＭＳ Ｐゴシック"/>
        <family val="2"/>
        <charset val="128"/>
        <scheme val="minor"/>
      </rPr>
      <t/>
    </r>
    <rPh sb="5" eb="6">
      <t>ネン</t>
    </rPh>
    <rPh sb="6" eb="7">
      <t>セイ</t>
    </rPh>
    <phoneticPr fontId="7"/>
  </si>
  <si>
    <t>１樹あたりの導入年度出荷量目標［目標年度］</t>
    <rPh sb="1" eb="2">
      <t>ジュ</t>
    </rPh>
    <rPh sb="6" eb="10">
      <t>ドウニュウネンド</t>
    </rPh>
    <rPh sb="10" eb="13">
      <t>シュッカリョウ</t>
    </rPh>
    <rPh sb="13" eb="15">
      <t>モクヒョウ</t>
    </rPh>
    <rPh sb="16" eb="20">
      <t>モクヒョウネンド</t>
    </rPh>
    <phoneticPr fontId="8"/>
  </si>
  <si>
    <t>H30［R6］</t>
    <phoneticPr fontId="8"/>
  </si>
  <si>
    <t>R1［R6］</t>
    <phoneticPr fontId="8"/>
  </si>
  <si>
    <t>R2［R6］</t>
    <phoneticPr fontId="8"/>
  </si>
  <si>
    <t>R3［R8］</t>
    <phoneticPr fontId="8"/>
  </si>
  <si>
    <t>R4［R8］
（1年生）</t>
    <rPh sb="9" eb="11">
      <t>ネンセイ</t>
    </rPh>
    <phoneticPr fontId="8"/>
  </si>
  <si>
    <t>R4［R8］
（2年生）</t>
    <rPh sb="9" eb="11">
      <t>ネンセイ</t>
    </rPh>
    <phoneticPr fontId="8"/>
  </si>
  <si>
    <t>R4［R8］
（3年生）</t>
    <rPh sb="9" eb="11">
      <t>ネンセイ</t>
    </rPh>
    <phoneticPr fontId="8"/>
  </si>
  <si>
    <t>出荷量目標（R4）１年生</t>
    <rPh sb="0" eb="3">
      <t>シュッカリョウ</t>
    </rPh>
    <rPh sb="3" eb="5">
      <t>モクヒョウ</t>
    </rPh>
    <rPh sb="10" eb="12">
      <t>ネンセイ</t>
    </rPh>
    <phoneticPr fontId="8"/>
  </si>
  <si>
    <t>出荷量目標（R4）２年生</t>
    <rPh sb="0" eb="3">
      <t>シュッカリョウ</t>
    </rPh>
    <rPh sb="3" eb="5">
      <t>モクヒョウ</t>
    </rPh>
    <rPh sb="10" eb="12">
      <t>ネンセイ</t>
    </rPh>
    <phoneticPr fontId="8"/>
  </si>
  <si>
    <t>出荷量目標（R4）３年生</t>
    <rPh sb="0" eb="3">
      <t>シュッカリョウ</t>
    </rPh>
    <rPh sb="3" eb="5">
      <t>モクヒョウ</t>
    </rPh>
    <rPh sb="10" eb="12">
      <t>ネンセイ</t>
    </rPh>
    <phoneticPr fontId="8"/>
  </si>
  <si>
    <t>導入本数（R4）１年生</t>
    <rPh sb="0" eb="4">
      <t>ドウニュウホンスウ</t>
    </rPh>
    <rPh sb="9" eb="11">
      <t>ネンセイ</t>
    </rPh>
    <phoneticPr fontId="8"/>
  </si>
  <si>
    <t>導入本数（R4）２年生</t>
    <rPh sb="0" eb="4">
      <t>ドウニュウホンスウ</t>
    </rPh>
    <rPh sb="9" eb="11">
      <t>ネンセイ</t>
    </rPh>
    <phoneticPr fontId="8"/>
  </si>
  <si>
    <t>導入本数（R4）３年生</t>
    <rPh sb="0" eb="4">
      <t>ドウニュウホンスウ</t>
    </rPh>
    <rPh sb="9" eb="11">
      <t>ネンセイ</t>
    </rPh>
    <phoneticPr fontId="8"/>
  </si>
  <si>
    <t>№</t>
    <phoneticPr fontId="8"/>
  </si>
  <si>
    <t>早期採択</t>
    <rPh sb="0" eb="4">
      <t>ソウキサイタク</t>
    </rPh>
    <phoneticPr fontId="8"/>
  </si>
  <si>
    <t>○</t>
    <phoneticPr fontId="8"/>
  </si>
  <si>
    <t>○</t>
    <phoneticPr fontId="8"/>
  </si>
  <si>
    <t>AW45</t>
    <phoneticPr fontId="8"/>
  </si>
  <si>
    <t>市町村支援</t>
  </si>
  <si>
    <t>補助対象経費×
1/3 ①</t>
    <rPh sb="0" eb="2">
      <t>ホジョ</t>
    </rPh>
    <rPh sb="2" eb="4">
      <t>タイショウ</t>
    </rPh>
    <rPh sb="4" eb="6">
      <t>ケイヒ</t>
    </rPh>
    <phoneticPr fontId="7"/>
  </si>
  <si>
    <t>交付額×2/3 ②</t>
    <rPh sb="0" eb="2">
      <t>コウフ</t>
    </rPh>
    <rPh sb="2" eb="3">
      <t>ガク</t>
    </rPh>
    <phoneticPr fontId="7"/>
  </si>
  <si>
    <r>
      <t xml:space="preserve">県補助金額
</t>
    </r>
    <r>
      <rPr>
        <sz val="8"/>
        <color theme="1"/>
        <rFont val="ＭＳ ゴシック"/>
        <family val="3"/>
        <charset val="128"/>
      </rPr>
      <t>（①②③の最少額）</t>
    </r>
    <rPh sb="0" eb="1">
      <t>ケン</t>
    </rPh>
    <rPh sb="1" eb="3">
      <t>ホジョ</t>
    </rPh>
    <rPh sb="3" eb="5">
      <t>キンガク</t>
    </rPh>
    <rPh sb="11" eb="12">
      <t>サイ</t>
    </rPh>
    <rPh sb="12" eb="14">
      <t>ショウガク</t>
    </rPh>
    <phoneticPr fontId="7"/>
  </si>
  <si>
    <t>補助金額</t>
    <phoneticPr fontId="7"/>
  </si>
  <si>
    <t>（上限額）</t>
    <rPh sb="1" eb="4">
      <t>ジョウゲンガク</t>
    </rPh>
    <phoneticPr fontId="8"/>
  </si>
  <si>
    <t>なし</t>
    <phoneticPr fontId="8"/>
  </si>
  <si>
    <t>補助対象
経費（円）</t>
    <rPh sb="0" eb="2">
      <t>ホジョ</t>
    </rPh>
    <rPh sb="2" eb="4">
      <t>タイショウ</t>
    </rPh>
    <rPh sb="5" eb="7">
      <t>ケイヒ</t>
    </rPh>
    <rPh sb="8" eb="9">
      <t>エン</t>
    </rPh>
    <phoneticPr fontId="8"/>
  </si>
  <si>
    <t>事業内容</t>
    <rPh sb="0" eb="4">
      <t>ジギョウナイヨウ</t>
    </rPh>
    <phoneticPr fontId="8"/>
  </si>
  <si>
    <t>要望額</t>
    <phoneticPr fontId="8"/>
  </si>
  <si>
    <t>末　端
交付額
（千円）</t>
    <rPh sb="0" eb="1">
      <t>マツ</t>
    </rPh>
    <rPh sb="2" eb="3">
      <t>ハシ</t>
    </rPh>
    <rPh sb="4" eb="6">
      <t>コウフ</t>
    </rPh>
    <rPh sb="6" eb="7">
      <t>ガク</t>
    </rPh>
    <phoneticPr fontId="8"/>
  </si>
  <si>
    <t>負担区分（千円）</t>
    <rPh sb="0" eb="2">
      <t>フタン</t>
    </rPh>
    <rPh sb="2" eb="4">
      <t>クブン</t>
    </rPh>
    <phoneticPr fontId="8"/>
  </si>
  <si>
    <t>R4
（１年生）</t>
    <rPh sb="5" eb="7">
      <t>ネンセイ</t>
    </rPh>
    <phoneticPr fontId="8"/>
  </si>
  <si>
    <t>R4
（２年生）</t>
    <rPh sb="5" eb="7">
      <t>ネンセイ</t>
    </rPh>
    <phoneticPr fontId="8"/>
  </si>
  <si>
    <t>R4
（３年生）</t>
    <rPh sb="5" eb="7">
      <t>ネンセイ</t>
    </rPh>
    <phoneticPr fontId="8"/>
  </si>
  <si>
    <t>AW32</t>
    <phoneticPr fontId="8"/>
  </si>
  <si>
    <t>AW25</t>
    <phoneticPr fontId="8"/>
  </si>
  <si>
    <t>AW26</t>
  </si>
  <si>
    <t>AW27</t>
  </si>
  <si>
    <t>AW28</t>
  </si>
  <si>
    <t>AW29</t>
  </si>
  <si>
    <t>AW30</t>
  </si>
  <si>
    <t>AW31</t>
  </si>
  <si>
    <t>うち認定農業者</t>
    <phoneticPr fontId="8"/>
  </si>
  <si>
    <t>うち認定農業者に準ずる者</t>
    <rPh sb="8" eb="9">
      <t>ジュン</t>
    </rPh>
    <rPh sb="11" eb="12">
      <t>モノ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</si>
</sst>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[$-411]ge\.m\.d;@"/>
    <numFmt numFmtId="177" formatCode="[$-411]ggge&quot;年&quot;m&quot;月&quot;d&quot;日&quot;;@"/>
    <numFmt numFmtId="178" formatCode="#,##0.0&quot;㎏&quot;"/>
    <numFmt numFmtId="179" formatCode="#,##0&quot;本&quot;"/>
    <numFmt numFmtId="180" formatCode="#,##0.0;[Red]\-#,##0.0"/>
    <numFmt numFmtId="181" formatCode="0.0_);[Red]\(0.0\)"/>
    <numFmt numFmtId="182" formatCode="0.0%"/>
  </numFmts>
  <fonts count="1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5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9">
    <xf numFmtId="0" fontId="0" fillId="0" borderId="0"/>
    <xf numFmtId="38" fontId="6" fillId="0" borderId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271">
    <xf numFmtId="0" fontId="0" fillId="0" borderId="0" xfId="0"/>
    <xf numFmtId="38" fontId="9" fillId="0" borderId="0" xfId="1" applyFont="1" applyFill="1" applyBorder="1" applyAlignment="1" applyProtection="1">
      <alignment horizontal="center" vertical="center" wrapText="1"/>
    </xf>
    <xf numFmtId="38" fontId="9" fillId="0" borderId="0" xfId="1" applyFont="1" applyFill="1" applyBorder="1" applyAlignment="1" applyProtection="1">
      <alignment vertical="center"/>
    </xf>
    <xf numFmtId="0" fontId="9" fillId="0" borderId="0" xfId="0" applyFont="1" applyAlignment="1">
      <alignment vertical="center"/>
    </xf>
    <xf numFmtId="38" fontId="9" fillId="0" borderId="0" xfId="1" applyFont="1" applyFill="1" applyBorder="1" applyAlignment="1" applyProtection="1">
      <alignment horizontal="left" vertical="center" wrapText="1"/>
    </xf>
    <xf numFmtId="38" fontId="9" fillId="0" borderId="0" xfId="1" applyFont="1" applyFill="1" applyBorder="1" applyAlignment="1" applyProtection="1">
      <alignment horizontal="center" vertical="center"/>
    </xf>
    <xf numFmtId="38" fontId="9" fillId="0" borderId="0" xfId="1" applyFont="1" applyFill="1" applyBorder="1" applyAlignment="1" applyProtection="1">
      <alignment vertical="center"/>
    </xf>
    <xf numFmtId="38" fontId="9" fillId="0" borderId="0" xfId="1" applyFont="1" applyFill="1" applyBorder="1" applyAlignment="1" applyProtection="1">
      <alignment horizontal="center" vertical="center" wrapText="1"/>
    </xf>
    <xf numFmtId="38" fontId="9" fillId="0" borderId="1" xfId="1" applyFont="1" applyFill="1" applyBorder="1" applyAlignment="1" applyProtection="1">
      <alignment horizontal="center" vertical="center"/>
    </xf>
    <xf numFmtId="38" fontId="9" fillId="0" borderId="14" xfId="1" applyFont="1" applyFill="1" applyBorder="1" applyAlignment="1" applyProtection="1">
      <alignment vertical="center"/>
    </xf>
    <xf numFmtId="38" fontId="9" fillId="0" borderId="14" xfId="1" applyFont="1" applyFill="1" applyBorder="1" applyAlignment="1" applyProtection="1">
      <alignment horizontal="left" vertical="center" wrapText="1"/>
    </xf>
    <xf numFmtId="0" fontId="9" fillId="0" borderId="0" xfId="0" applyFont="1" applyAlignment="1">
      <alignment vertical="center"/>
    </xf>
    <xf numFmtId="2" fontId="9" fillId="0" borderId="14" xfId="0" applyNumberFormat="1" applyFont="1" applyBorder="1" applyAlignment="1">
      <alignment vertical="center"/>
    </xf>
    <xf numFmtId="38" fontId="9" fillId="0" borderId="14" xfId="1" applyFont="1" applyFill="1" applyBorder="1" applyAlignment="1" applyProtection="1">
      <alignment vertical="center" wrapText="1"/>
    </xf>
    <xf numFmtId="38" fontId="10" fillId="0" borderId="2" xfId="1" applyFont="1" applyFill="1" applyBorder="1" applyAlignment="1" applyProtection="1">
      <alignment horizontal="center" vertical="center"/>
    </xf>
    <xf numFmtId="38" fontId="9" fillId="0" borderId="1" xfId="1" applyFont="1" applyFill="1" applyBorder="1" applyAlignment="1" applyProtection="1">
      <alignment vertical="center"/>
    </xf>
    <xf numFmtId="38" fontId="9" fillId="0" borderId="0" xfId="1" applyFont="1" applyFill="1" applyBorder="1" applyAlignment="1" applyProtection="1">
      <alignment horizontal="center" vertical="center" wrapText="1"/>
    </xf>
    <xf numFmtId="12" fontId="9" fillId="0" borderId="1" xfId="1" applyNumberFormat="1" applyFont="1" applyFill="1" applyBorder="1" applyAlignment="1" applyProtection="1">
      <alignment horizontal="center" vertical="center"/>
    </xf>
    <xf numFmtId="38" fontId="9" fillId="0" borderId="0" xfId="1" applyFont="1" applyFill="1" applyBorder="1" applyAlignment="1" applyProtection="1">
      <alignment vertical="center" wrapText="1"/>
    </xf>
    <xf numFmtId="38" fontId="10" fillId="0" borderId="2" xfId="1" applyFont="1" applyFill="1" applyBorder="1" applyAlignment="1" applyProtection="1">
      <alignment horizontal="center" vertical="center" wrapText="1"/>
    </xf>
    <xf numFmtId="38" fontId="9" fillId="0" borderId="1" xfId="1" applyFont="1" applyFill="1" applyBorder="1" applyAlignment="1" applyProtection="1">
      <alignment vertical="center" wrapText="1"/>
    </xf>
    <xf numFmtId="38" fontId="9" fillId="0" borderId="0" xfId="1" applyFont="1" applyFill="1" applyBorder="1" applyAlignment="1" applyProtection="1">
      <alignment vertical="center" wrapText="1"/>
    </xf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Fill="1" applyAlignment="1">
      <alignment vertical="center"/>
    </xf>
    <xf numFmtId="38" fontId="10" fillId="0" borderId="2" xfId="1" applyFont="1" applyFill="1" applyBorder="1" applyAlignment="1" applyProtection="1">
      <alignment vertical="center"/>
    </xf>
    <xf numFmtId="0" fontId="12" fillId="0" borderId="8" xfId="0" applyFont="1" applyFill="1" applyBorder="1" applyAlignment="1">
      <alignment vertical="center"/>
    </xf>
    <xf numFmtId="0" fontId="12" fillId="0" borderId="11" xfId="0" applyFont="1" applyFill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38" fontId="12" fillId="0" borderId="4" xfId="1" applyFont="1" applyFill="1" applyBorder="1" applyAlignment="1" applyProtection="1">
      <alignment vertical="center" wrapText="1"/>
    </xf>
    <xf numFmtId="0" fontId="12" fillId="0" borderId="0" xfId="0" applyFont="1" applyFill="1" applyAlignment="1">
      <alignment horizontal="center" vertical="center"/>
    </xf>
    <xf numFmtId="177" fontId="12" fillId="0" borderId="0" xfId="0" applyNumberFormat="1" applyFont="1" applyAlignment="1">
      <alignment vertical="center"/>
    </xf>
    <xf numFmtId="38" fontId="12" fillId="0" borderId="0" xfId="0" applyNumberFormat="1" applyFont="1" applyAlignment="1">
      <alignment vertical="center"/>
    </xf>
    <xf numFmtId="2" fontId="12" fillId="0" borderId="0" xfId="0" applyNumberFormat="1" applyFont="1" applyAlignment="1">
      <alignment vertical="center"/>
    </xf>
    <xf numFmtId="38" fontId="12" fillId="0" borderId="0" xfId="0" applyNumberFormat="1" applyFont="1" applyFill="1" applyAlignment="1">
      <alignment vertical="center"/>
    </xf>
    <xf numFmtId="38" fontId="9" fillId="0" borderId="0" xfId="0" applyNumberFormat="1" applyFont="1" applyAlignment="1">
      <alignment vertical="center"/>
    </xf>
    <xf numFmtId="2" fontId="9" fillId="0" borderId="14" xfId="0" applyNumberFormat="1" applyFont="1" applyBorder="1" applyAlignment="1">
      <alignment horizontal="center" vertical="center"/>
    </xf>
    <xf numFmtId="176" fontId="9" fillId="0" borderId="1" xfId="1" applyNumberFormat="1" applyFont="1" applyFill="1" applyBorder="1" applyAlignment="1" applyProtection="1">
      <alignment horizontal="center" vertical="center"/>
    </xf>
    <xf numFmtId="38" fontId="9" fillId="2" borderId="1" xfId="1" applyFont="1" applyFill="1" applyBorder="1" applyAlignment="1" applyProtection="1">
      <alignment horizontal="center" vertical="center" wrapText="1"/>
    </xf>
    <xf numFmtId="0" fontId="12" fillId="0" borderId="2" xfId="0" applyFont="1" applyBorder="1" applyAlignment="1">
      <alignment vertical="center"/>
    </xf>
    <xf numFmtId="181" fontId="9" fillId="0" borderId="1" xfId="1" applyNumberFormat="1" applyFont="1" applyFill="1" applyBorder="1" applyAlignment="1" applyProtection="1">
      <alignment vertical="center"/>
    </xf>
    <xf numFmtId="181" fontId="9" fillId="0" borderId="1" xfId="3" applyNumberFormat="1" applyFont="1" applyFill="1" applyBorder="1" applyAlignment="1" applyProtection="1">
      <alignment vertical="center"/>
    </xf>
    <xf numFmtId="182" fontId="9" fillId="0" borderId="1" xfId="3" applyNumberFormat="1" applyFont="1" applyFill="1" applyBorder="1" applyAlignment="1" applyProtection="1">
      <alignment vertical="center"/>
    </xf>
    <xf numFmtId="180" fontId="9" fillId="0" borderId="1" xfId="1" applyNumberFormat="1" applyFont="1" applyFill="1" applyBorder="1" applyAlignment="1" applyProtection="1">
      <alignment vertical="center"/>
    </xf>
    <xf numFmtId="49" fontId="12" fillId="0" borderId="0" xfId="0" applyNumberFormat="1" applyFont="1" applyAlignment="1">
      <alignment horizontal="right" vertical="center"/>
    </xf>
    <xf numFmtId="49" fontId="9" fillId="0" borderId="1" xfId="3" applyNumberFormat="1" applyFont="1" applyFill="1" applyBorder="1" applyAlignment="1" applyProtection="1">
      <alignment horizontal="center" vertical="center"/>
    </xf>
    <xf numFmtId="38" fontId="9" fillId="0" borderId="14" xfId="1" applyFont="1" applyFill="1" applyBorder="1" applyAlignment="1" applyProtection="1">
      <alignment horizontal="right" vertical="center" wrapText="1"/>
    </xf>
    <xf numFmtId="180" fontId="12" fillId="0" borderId="0" xfId="0" applyNumberFormat="1" applyFont="1" applyAlignment="1">
      <alignment vertical="center"/>
    </xf>
    <xf numFmtId="181" fontId="9" fillId="0" borderId="0" xfId="1" applyNumberFormat="1" applyFont="1" applyFill="1" applyBorder="1" applyAlignment="1" applyProtection="1">
      <alignment horizontal="center" vertical="center"/>
    </xf>
    <xf numFmtId="181" fontId="10" fillId="0" borderId="2" xfId="1" applyNumberFormat="1" applyFont="1" applyFill="1" applyBorder="1" applyAlignment="1" applyProtection="1">
      <alignment horizontal="center" vertical="center"/>
    </xf>
    <xf numFmtId="181" fontId="10" fillId="0" borderId="2" xfId="3" applyNumberFormat="1" applyFont="1" applyFill="1" applyBorder="1" applyAlignment="1" applyProtection="1">
      <alignment horizontal="center" vertical="center"/>
    </xf>
    <xf numFmtId="181" fontId="9" fillId="2" borderId="1" xfId="0" applyNumberFormat="1" applyFont="1" applyFill="1" applyBorder="1" applyAlignment="1">
      <alignment horizontal="center" vertical="center" wrapText="1"/>
    </xf>
    <xf numFmtId="181" fontId="9" fillId="0" borderId="14" xfId="1" applyNumberFormat="1" applyFont="1" applyFill="1" applyBorder="1" applyAlignment="1" applyProtection="1">
      <alignment vertical="center" wrapText="1"/>
    </xf>
    <xf numFmtId="181" fontId="9" fillId="0" borderId="0" xfId="0" applyNumberFormat="1" applyFont="1" applyAlignment="1">
      <alignment vertical="center"/>
    </xf>
    <xf numFmtId="181" fontId="9" fillId="0" borderId="0" xfId="3" applyNumberFormat="1" applyFont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13" xfId="0" applyFont="1" applyBorder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38" fontId="12" fillId="5" borderId="1" xfId="1" applyFont="1" applyFill="1" applyBorder="1" applyAlignment="1" applyProtection="1">
      <alignment vertical="center" wrapText="1"/>
      <protection locked="0"/>
    </xf>
    <xf numFmtId="2" fontId="12" fillId="0" borderId="1" xfId="0" applyNumberFormat="1" applyFont="1" applyFill="1" applyBorder="1" applyAlignment="1" applyProtection="1">
      <alignment vertical="center" shrinkToFit="1"/>
      <protection locked="0"/>
    </xf>
    <xf numFmtId="2" fontId="12" fillId="0" borderId="1" xfId="0" applyNumberFormat="1" applyFont="1" applyBorder="1" applyAlignment="1" applyProtection="1">
      <alignment vertical="center"/>
      <protection locked="0"/>
    </xf>
    <xf numFmtId="0" fontId="17" fillId="0" borderId="0" xfId="0" applyFont="1" applyAlignment="1">
      <alignment horizontal="center" vertical="center"/>
    </xf>
    <xf numFmtId="177" fontId="12" fillId="0" borderId="12" xfId="0" applyNumberFormat="1" applyFont="1" applyBorder="1" applyAlignment="1" applyProtection="1">
      <alignment vertical="center"/>
      <protection locked="0"/>
    </xf>
    <xf numFmtId="177" fontId="12" fillId="0" borderId="4" xfId="0" applyNumberFormat="1" applyFont="1" applyBorder="1" applyAlignment="1" applyProtection="1">
      <alignment vertical="center"/>
      <protection locked="0"/>
    </xf>
    <xf numFmtId="0" fontId="12" fillId="0" borderId="1" xfId="0" applyFont="1" applyBorder="1" applyAlignment="1" applyProtection="1">
      <alignment vertical="center"/>
      <protection locked="0"/>
    </xf>
    <xf numFmtId="38" fontId="12" fillId="0" borderId="13" xfId="1" applyFont="1" applyFill="1" applyBorder="1" applyAlignment="1" applyProtection="1">
      <alignment horizontal="center" vertical="center" wrapText="1"/>
      <protection locked="0"/>
    </xf>
    <xf numFmtId="38" fontId="12" fillId="0" borderId="12" xfId="1" applyFont="1" applyFill="1" applyBorder="1" applyAlignment="1" applyProtection="1">
      <alignment horizontal="center" vertical="center" wrapText="1"/>
      <protection locked="0"/>
    </xf>
    <xf numFmtId="38" fontId="12" fillId="0" borderId="12" xfId="1" applyFont="1" applyFill="1" applyBorder="1" applyAlignment="1" applyProtection="1">
      <alignment vertical="center" wrapText="1"/>
      <protection locked="0"/>
    </xf>
    <xf numFmtId="38" fontId="12" fillId="0" borderId="4" xfId="1" applyFont="1" applyFill="1" applyBorder="1" applyAlignment="1" applyProtection="1">
      <alignment vertical="center" wrapText="1"/>
      <protection locked="0"/>
    </xf>
    <xf numFmtId="0" fontId="12" fillId="0" borderId="2" xfId="0" applyFont="1" applyBorder="1" applyAlignment="1">
      <alignment vertical="center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7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13" xfId="0" applyFont="1" applyBorder="1" applyAlignment="1" applyProtection="1">
      <alignment vertical="center"/>
      <protection locked="0"/>
    </xf>
    <xf numFmtId="0" fontId="12" fillId="0" borderId="12" xfId="0" applyFont="1" applyBorder="1" applyAlignment="1" applyProtection="1">
      <alignment vertical="center"/>
      <protection locked="0"/>
    </xf>
    <xf numFmtId="0" fontId="12" fillId="0" borderId="12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38" fontId="12" fillId="0" borderId="7" xfId="1" applyFont="1" applyFill="1" applyBorder="1" applyAlignment="1" applyProtection="1">
      <alignment vertical="center" wrapText="1"/>
    </xf>
    <xf numFmtId="38" fontId="12" fillId="0" borderId="8" xfId="1" applyFont="1" applyFill="1" applyBorder="1" applyAlignment="1" applyProtection="1">
      <alignment vertical="center" wrapText="1"/>
    </xf>
    <xf numFmtId="38" fontId="12" fillId="0" borderId="11" xfId="1" applyFont="1" applyFill="1" applyBorder="1" applyAlignment="1" applyProtection="1">
      <alignment vertical="center" wrapText="1"/>
    </xf>
    <xf numFmtId="38" fontId="12" fillId="0" borderId="10" xfId="1" applyFont="1" applyFill="1" applyBorder="1" applyAlignment="1" applyProtection="1">
      <alignment vertical="center" wrapText="1"/>
    </xf>
    <xf numFmtId="38" fontId="12" fillId="0" borderId="0" xfId="1" applyFont="1" applyFill="1" applyBorder="1" applyAlignment="1" applyProtection="1">
      <alignment vertical="center" wrapText="1"/>
    </xf>
    <xf numFmtId="38" fontId="12" fillId="0" borderId="26" xfId="1" applyFont="1" applyFill="1" applyBorder="1" applyAlignment="1" applyProtection="1">
      <alignment vertical="center" wrapText="1"/>
    </xf>
    <xf numFmtId="38" fontId="12" fillId="0" borderId="6" xfId="1" applyFont="1" applyFill="1" applyBorder="1" applyAlignment="1" applyProtection="1">
      <alignment vertical="center" wrapText="1"/>
    </xf>
    <xf numFmtId="38" fontId="12" fillId="0" borderId="2" xfId="1" applyFont="1" applyFill="1" applyBorder="1" applyAlignment="1" applyProtection="1">
      <alignment vertical="center" wrapText="1"/>
    </xf>
    <xf numFmtId="38" fontId="12" fillId="0" borderId="3" xfId="1" applyFont="1" applyFill="1" applyBorder="1" applyAlignment="1" applyProtection="1">
      <alignment vertical="center" wrapText="1"/>
    </xf>
    <xf numFmtId="0" fontId="12" fillId="0" borderId="1" xfId="0" applyFont="1" applyBorder="1" applyAlignment="1">
      <alignment horizontal="center" vertical="center"/>
    </xf>
    <xf numFmtId="38" fontId="13" fillId="3" borderId="1" xfId="1" applyFont="1" applyFill="1" applyBorder="1" applyAlignment="1" applyProtection="1">
      <alignment vertical="center" wrapText="1"/>
      <protection locked="0"/>
    </xf>
    <xf numFmtId="38" fontId="12" fillId="4" borderId="1" xfId="1" applyFont="1" applyFill="1" applyBorder="1" applyAlignment="1" applyProtection="1">
      <alignment horizontal="center" vertical="center" wrapText="1"/>
    </xf>
    <xf numFmtId="38" fontId="13" fillId="0" borderId="21" xfId="1" applyFont="1" applyFill="1" applyBorder="1" applyAlignment="1">
      <alignment horizontal="center" vertical="center"/>
    </xf>
    <xf numFmtId="38" fontId="13" fillId="0" borderId="22" xfId="1" applyFont="1" applyFill="1" applyBorder="1" applyAlignment="1">
      <alignment horizontal="center" vertical="center"/>
    </xf>
    <xf numFmtId="38" fontId="13" fillId="0" borderId="23" xfId="1" applyFont="1" applyFill="1" applyBorder="1" applyAlignment="1">
      <alignment horizontal="center" vertical="center"/>
    </xf>
    <xf numFmtId="38" fontId="13" fillId="0" borderId="7" xfId="1" applyFont="1" applyFill="1" applyBorder="1" applyAlignment="1" applyProtection="1">
      <alignment horizontal="left" vertical="top" wrapText="1"/>
      <protection locked="0"/>
    </xf>
    <xf numFmtId="38" fontId="13" fillId="0" borderId="8" xfId="1" applyFont="1" applyFill="1" applyBorder="1" applyAlignment="1" applyProtection="1">
      <alignment horizontal="left" vertical="top" wrapText="1"/>
      <protection locked="0"/>
    </xf>
    <xf numFmtId="38" fontId="13" fillId="0" borderId="11" xfId="1" applyFont="1" applyFill="1" applyBorder="1" applyAlignment="1" applyProtection="1">
      <alignment horizontal="left" vertical="top" wrapText="1"/>
      <protection locked="0"/>
    </xf>
    <xf numFmtId="38" fontId="13" fillId="0" borderId="10" xfId="1" applyFont="1" applyFill="1" applyBorder="1" applyAlignment="1" applyProtection="1">
      <alignment horizontal="center" vertical="center" wrapText="1"/>
      <protection locked="0"/>
    </xf>
    <xf numFmtId="38" fontId="13" fillId="0" borderId="0" xfId="1" applyFont="1" applyFill="1" applyBorder="1" applyAlignment="1" applyProtection="1">
      <alignment horizontal="center" vertical="center" wrapText="1"/>
      <protection locked="0"/>
    </xf>
    <xf numFmtId="38" fontId="13" fillId="0" borderId="26" xfId="1" applyFont="1" applyFill="1" applyBorder="1" applyAlignment="1" applyProtection="1">
      <alignment horizontal="center" vertical="center" wrapText="1"/>
      <protection locked="0"/>
    </xf>
    <xf numFmtId="38" fontId="13" fillId="0" borderId="6" xfId="1" applyFont="1" applyFill="1" applyBorder="1" applyAlignment="1" applyProtection="1">
      <alignment horizontal="center" vertical="center" wrapText="1"/>
      <protection locked="0"/>
    </xf>
    <xf numFmtId="38" fontId="13" fillId="0" borderId="2" xfId="1" applyFont="1" applyFill="1" applyBorder="1" applyAlignment="1" applyProtection="1">
      <alignment horizontal="center" vertical="center" wrapText="1"/>
      <protection locked="0"/>
    </xf>
    <xf numFmtId="38" fontId="13" fillId="0" borderId="3" xfId="1" applyFont="1" applyFill="1" applyBorder="1" applyAlignment="1" applyProtection="1">
      <alignment horizontal="center" vertical="center" wrapText="1"/>
      <protection locked="0"/>
    </xf>
    <xf numFmtId="38" fontId="12" fillId="0" borderId="13" xfId="1" applyFont="1" applyFill="1" applyBorder="1" applyAlignment="1" applyProtection="1">
      <alignment vertical="center" wrapText="1"/>
    </xf>
    <xf numFmtId="38" fontId="12" fillId="0" borderId="12" xfId="1" applyFont="1" applyFill="1" applyBorder="1" applyAlignment="1" applyProtection="1">
      <alignment vertical="center" wrapText="1"/>
    </xf>
    <xf numFmtId="38" fontId="13" fillId="4" borderId="1" xfId="1" applyFont="1" applyFill="1" applyBorder="1" applyAlignment="1" applyProtection="1">
      <alignment horizontal="center" vertical="center" wrapText="1"/>
      <protection locked="0"/>
    </xf>
    <xf numFmtId="38" fontId="6" fillId="0" borderId="1" xfId="1" applyFill="1" applyBorder="1" applyAlignment="1">
      <alignment vertical="center"/>
    </xf>
    <xf numFmtId="38" fontId="6" fillId="5" borderId="1" xfId="1" applyFill="1" applyBorder="1" applyAlignment="1">
      <alignment vertical="center"/>
    </xf>
    <xf numFmtId="38" fontId="12" fillId="5" borderId="27" xfId="1" applyFont="1" applyFill="1" applyBorder="1" applyAlignment="1" applyProtection="1">
      <alignment vertical="center" wrapText="1"/>
    </xf>
    <xf numFmtId="38" fontId="12" fillId="5" borderId="28" xfId="1" applyFont="1" applyFill="1" applyBorder="1" applyAlignment="1" applyProtection="1">
      <alignment vertical="center" wrapText="1"/>
    </xf>
    <xf numFmtId="38" fontId="12" fillId="5" borderId="29" xfId="1" applyFont="1" applyFill="1" applyBorder="1" applyAlignment="1" applyProtection="1">
      <alignment vertical="center" wrapText="1"/>
    </xf>
    <xf numFmtId="38" fontId="12" fillId="5" borderId="13" xfId="1" applyFont="1" applyFill="1" applyBorder="1" applyAlignment="1" applyProtection="1">
      <alignment vertical="center" wrapText="1"/>
      <protection locked="0"/>
    </xf>
    <xf numFmtId="38" fontId="12" fillId="5" borderId="12" xfId="1" applyFont="1" applyFill="1" applyBorder="1" applyAlignment="1" applyProtection="1">
      <alignment vertical="center" wrapText="1"/>
      <protection locked="0"/>
    </xf>
    <xf numFmtId="38" fontId="12" fillId="5" borderId="4" xfId="1" applyFont="1" applyFill="1" applyBorder="1" applyAlignment="1" applyProtection="1">
      <alignment vertical="center" wrapText="1"/>
      <protection locked="0"/>
    </xf>
    <xf numFmtId="38" fontId="12" fillId="5" borderId="1" xfId="1" applyFont="1" applyFill="1" applyBorder="1" applyAlignment="1" applyProtection="1">
      <alignment vertical="center" wrapText="1"/>
    </xf>
    <xf numFmtId="12" fontId="12" fillId="5" borderId="1" xfId="1" applyNumberFormat="1" applyFont="1" applyFill="1" applyBorder="1" applyAlignment="1" applyProtection="1">
      <alignment horizontal="center" vertical="center" wrapText="1"/>
    </xf>
    <xf numFmtId="38" fontId="12" fillId="0" borderId="22" xfId="1" applyFont="1" applyFill="1" applyBorder="1" applyAlignment="1" applyProtection="1">
      <alignment vertical="center" wrapText="1"/>
    </xf>
    <xf numFmtId="38" fontId="12" fillId="0" borderId="23" xfId="1" applyFont="1" applyFill="1" applyBorder="1" applyAlignment="1" applyProtection="1">
      <alignment vertical="center" wrapText="1"/>
    </xf>
    <xf numFmtId="0" fontId="16" fillId="0" borderId="0" xfId="0" applyFont="1" applyAlignment="1">
      <alignment horizontal="left" vertical="center"/>
    </xf>
    <xf numFmtId="38" fontId="12" fillId="0" borderId="18" xfId="1" applyFont="1" applyFill="1" applyBorder="1" applyAlignment="1" applyProtection="1">
      <alignment horizontal="center" vertical="center" wrapText="1"/>
    </xf>
    <xf numFmtId="38" fontId="12" fillId="0" borderId="19" xfId="1" applyFont="1" applyFill="1" applyBorder="1" applyAlignment="1" applyProtection="1">
      <alignment horizontal="center" vertical="center" wrapText="1"/>
    </xf>
    <xf numFmtId="38" fontId="12" fillId="0" borderId="19" xfId="1" applyFont="1" applyFill="1" applyBorder="1" applyAlignment="1" applyProtection="1">
      <alignment vertical="center" wrapText="1"/>
    </xf>
    <xf numFmtId="38" fontId="12" fillId="0" borderId="20" xfId="1" applyFont="1" applyFill="1" applyBorder="1" applyAlignment="1" applyProtection="1">
      <alignment vertical="center" wrapText="1"/>
    </xf>
    <xf numFmtId="38" fontId="12" fillId="0" borderId="21" xfId="1" applyFont="1" applyFill="1" applyBorder="1" applyAlignment="1" applyProtection="1">
      <alignment horizontal="center" vertical="center" wrapText="1"/>
    </xf>
    <xf numFmtId="38" fontId="12" fillId="0" borderId="22" xfId="1" applyFont="1" applyFill="1" applyBorder="1" applyAlignment="1" applyProtection="1">
      <alignment horizontal="center" vertical="center" wrapText="1"/>
    </xf>
    <xf numFmtId="38" fontId="12" fillId="0" borderId="1" xfId="1" applyFont="1" applyFill="1" applyBorder="1" applyAlignment="1" applyProtection="1">
      <alignment horizontal="center" vertical="center" wrapText="1"/>
    </xf>
    <xf numFmtId="38" fontId="12" fillId="3" borderId="1" xfId="1" applyFont="1" applyFill="1" applyBorder="1" applyAlignment="1" applyProtection="1">
      <alignment vertical="center" wrapText="1"/>
    </xf>
    <xf numFmtId="38" fontId="13" fillId="3" borderId="13" xfId="1" applyFont="1" applyFill="1" applyBorder="1" applyAlignment="1" applyProtection="1">
      <alignment horizontal="right" vertical="center" wrapText="1"/>
      <protection locked="0"/>
    </xf>
    <xf numFmtId="38" fontId="13" fillId="3" borderId="4" xfId="1" applyFont="1" applyFill="1" applyBorder="1" applyAlignment="1" applyProtection="1">
      <alignment horizontal="right" vertical="center" wrapText="1"/>
      <protection locked="0"/>
    </xf>
    <xf numFmtId="12" fontId="12" fillId="3" borderId="1" xfId="1" applyNumberFormat="1" applyFont="1" applyFill="1" applyBorder="1" applyAlignment="1" applyProtection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38" fontId="9" fillId="2" borderId="1" xfId="1" applyFont="1" applyFill="1" applyBorder="1" applyAlignment="1" applyProtection="1">
      <alignment horizontal="center" vertical="center" wrapText="1"/>
    </xf>
    <xf numFmtId="38" fontId="9" fillId="0" borderId="15" xfId="1" applyFont="1" applyFill="1" applyBorder="1" applyAlignment="1" applyProtection="1">
      <alignment horizontal="center" vertical="center"/>
    </xf>
    <xf numFmtId="38" fontId="9" fillId="0" borderId="16" xfId="1" applyFont="1" applyFill="1" applyBorder="1" applyAlignment="1" applyProtection="1">
      <alignment horizontal="center" vertical="center"/>
    </xf>
    <xf numFmtId="38" fontId="9" fillId="0" borderId="17" xfId="1" applyFont="1" applyFill="1" applyBorder="1" applyAlignment="1" applyProtection="1">
      <alignment horizontal="center" vertical="center"/>
    </xf>
    <xf numFmtId="38" fontId="9" fillId="2" borderId="9" xfId="1" applyFont="1" applyFill="1" applyBorder="1" applyAlignment="1" applyProtection="1">
      <alignment horizontal="center" vertical="center" wrapText="1"/>
    </xf>
    <xf numFmtId="38" fontId="9" fillId="2" borderId="24" xfId="1" applyFont="1" applyFill="1" applyBorder="1" applyAlignment="1" applyProtection="1">
      <alignment horizontal="center" vertical="center" wrapText="1"/>
    </xf>
    <xf numFmtId="38" fontId="9" fillId="2" borderId="5" xfId="1" applyFont="1" applyFill="1" applyBorder="1" applyAlignment="1" applyProtection="1">
      <alignment horizontal="center" vertical="center" wrapText="1"/>
    </xf>
    <xf numFmtId="38" fontId="9" fillId="2" borderId="13" xfId="1" applyFont="1" applyFill="1" applyBorder="1" applyAlignment="1" applyProtection="1">
      <alignment horizontal="center" vertical="center"/>
    </xf>
    <xf numFmtId="38" fontId="9" fillId="2" borderId="12" xfId="1" applyFont="1" applyFill="1" applyBorder="1" applyAlignment="1" applyProtection="1">
      <alignment horizontal="center" vertical="center"/>
    </xf>
    <xf numFmtId="38" fontId="9" fillId="2" borderId="4" xfId="1" applyFont="1" applyFill="1" applyBorder="1" applyAlignment="1" applyProtection="1">
      <alignment horizontal="center" vertical="center"/>
    </xf>
    <xf numFmtId="38" fontId="9" fillId="2" borderId="13" xfId="1" applyFont="1" applyFill="1" applyBorder="1" applyAlignment="1" applyProtection="1">
      <alignment horizontal="center" vertical="center" wrapText="1"/>
    </xf>
    <xf numFmtId="38" fontId="9" fillId="2" borderId="4" xfId="1" applyFont="1" applyFill="1" applyBorder="1" applyAlignment="1" applyProtection="1">
      <alignment horizontal="center" vertical="center" wrapText="1"/>
    </xf>
    <xf numFmtId="38" fontId="9" fillId="2" borderId="9" xfId="1" applyFont="1" applyFill="1" applyBorder="1" applyAlignment="1" applyProtection="1">
      <alignment horizontal="center" vertical="center" textRotation="255" wrapText="1"/>
    </xf>
    <xf numFmtId="38" fontId="9" fillId="2" borderId="5" xfId="1" applyFont="1" applyFill="1" applyBorder="1" applyAlignment="1" applyProtection="1">
      <alignment horizontal="center" vertical="center" textRotation="255" wrapText="1"/>
    </xf>
    <xf numFmtId="38" fontId="9" fillId="2" borderId="1" xfId="1" applyFont="1" applyFill="1" applyBorder="1" applyAlignment="1" applyProtection="1">
      <alignment horizontal="center" vertical="center"/>
    </xf>
    <xf numFmtId="38" fontId="9" fillId="2" borderId="24" xfId="1" applyFont="1" applyFill="1" applyBorder="1" applyAlignment="1" applyProtection="1">
      <alignment horizontal="center" vertical="center" textRotation="255" wrapText="1"/>
    </xf>
    <xf numFmtId="181" fontId="9" fillId="2" borderId="1" xfId="0" applyNumberFormat="1" applyFont="1" applyFill="1" applyBorder="1" applyAlignment="1">
      <alignment horizontal="center" vertical="center" wrapText="1"/>
    </xf>
    <xf numFmtId="181" fontId="9" fillId="2" borderId="13" xfId="0" applyNumberFormat="1" applyFont="1" applyFill="1" applyBorder="1" applyAlignment="1">
      <alignment horizontal="center" vertical="center" wrapText="1"/>
    </xf>
    <xf numFmtId="181" fontId="9" fillId="2" borderId="12" xfId="0" applyNumberFormat="1" applyFont="1" applyFill="1" applyBorder="1" applyAlignment="1">
      <alignment horizontal="center" vertical="center" wrapText="1"/>
    </xf>
    <xf numFmtId="181" fontId="9" fillId="2" borderId="4" xfId="0" applyNumberFormat="1" applyFont="1" applyFill="1" applyBorder="1" applyAlignment="1">
      <alignment horizontal="center" vertical="center" wrapText="1"/>
    </xf>
    <xf numFmtId="181" fontId="9" fillId="2" borderId="7" xfId="0" applyNumberFormat="1" applyFont="1" applyFill="1" applyBorder="1" applyAlignment="1">
      <alignment horizontal="center" vertical="center" wrapText="1"/>
    </xf>
    <xf numFmtId="181" fontId="9" fillId="2" borderId="8" xfId="0" applyNumberFormat="1" applyFont="1" applyFill="1" applyBorder="1" applyAlignment="1">
      <alignment horizontal="center" vertical="center" wrapText="1"/>
    </xf>
    <xf numFmtId="181" fontId="9" fillId="2" borderId="11" xfId="0" applyNumberFormat="1" applyFont="1" applyFill="1" applyBorder="1" applyAlignment="1">
      <alignment horizontal="center" vertical="center" wrapText="1"/>
    </xf>
    <xf numFmtId="38" fontId="11" fillId="0" borderId="0" xfId="1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>
      <alignment horizontal="center" vertical="center" wrapText="1" shrinkToFit="1"/>
    </xf>
    <xf numFmtId="0" fontId="9" fillId="2" borderId="1" xfId="0" applyFont="1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 wrapText="1" shrinkToFit="1"/>
    </xf>
    <xf numFmtId="0" fontId="9" fillId="2" borderId="24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 shrinkToFit="1"/>
    </xf>
    <xf numFmtId="0" fontId="12" fillId="6" borderId="1" xfId="0" applyFont="1" applyFill="1" applyBorder="1" applyAlignment="1">
      <alignment horizontal="center" vertical="center"/>
    </xf>
    <xf numFmtId="38" fontId="12" fillId="5" borderId="13" xfId="1" applyFont="1" applyFill="1" applyBorder="1" applyAlignment="1" applyProtection="1">
      <alignment vertical="center" wrapText="1"/>
    </xf>
    <xf numFmtId="38" fontId="12" fillId="5" borderId="12" xfId="1" applyFont="1" applyFill="1" applyBorder="1" applyAlignment="1" applyProtection="1">
      <alignment horizontal="distributed" vertical="center" wrapText="1"/>
    </xf>
    <xf numFmtId="38" fontId="12" fillId="5" borderId="4" xfId="1" applyFont="1" applyFill="1" applyBorder="1" applyAlignment="1" applyProtection="1">
      <alignment vertical="center" wrapText="1"/>
    </xf>
    <xf numFmtId="38" fontId="12" fillId="6" borderId="1" xfId="1" applyFont="1" applyFill="1" applyBorder="1" applyAlignment="1" applyProtection="1">
      <alignment horizontal="center" vertical="center" wrapText="1"/>
    </xf>
    <xf numFmtId="38" fontId="12" fillId="6" borderId="1" xfId="1" applyFont="1" applyFill="1" applyBorder="1" applyAlignment="1" applyProtection="1">
      <alignment vertical="center" wrapText="1"/>
    </xf>
    <xf numFmtId="38" fontId="12" fillId="6" borderId="25" xfId="1" applyFont="1" applyFill="1" applyBorder="1" applyAlignment="1" applyProtection="1">
      <alignment vertical="center" wrapText="1"/>
    </xf>
    <xf numFmtId="38" fontId="12" fillId="6" borderId="13" xfId="1" applyFont="1" applyFill="1" applyBorder="1" applyAlignment="1" applyProtection="1">
      <alignment horizontal="right" vertical="center" wrapText="1"/>
    </xf>
    <xf numFmtId="38" fontId="12" fillId="6" borderId="12" xfId="1" applyFont="1" applyFill="1" applyBorder="1" applyAlignment="1" applyProtection="1">
      <alignment horizontal="right" vertical="center" wrapText="1"/>
    </xf>
    <xf numFmtId="38" fontId="12" fillId="6" borderId="4" xfId="1" applyFont="1" applyFill="1" applyBorder="1" applyAlignment="1" applyProtection="1">
      <alignment horizontal="right" vertical="center" wrapText="1"/>
    </xf>
    <xf numFmtId="38" fontId="6" fillId="6" borderId="13" xfId="1" applyFill="1" applyBorder="1" applyAlignment="1">
      <alignment horizontal="center" vertical="center"/>
    </xf>
    <xf numFmtId="38" fontId="6" fillId="6" borderId="4" xfId="1" applyFill="1" applyBorder="1" applyAlignment="1">
      <alignment horizontal="center" vertical="center"/>
    </xf>
    <xf numFmtId="38" fontId="14" fillId="6" borderId="1" xfId="1" applyFont="1" applyFill="1" applyBorder="1" applyAlignment="1" applyProtection="1">
      <alignment horizontal="center" vertical="center" wrapText="1"/>
    </xf>
    <xf numFmtId="38" fontId="14" fillId="6" borderId="13" xfId="1" applyFont="1" applyFill="1" applyBorder="1" applyAlignment="1" applyProtection="1">
      <alignment horizontal="center" vertical="center" wrapText="1" shrinkToFit="1"/>
    </xf>
    <xf numFmtId="38" fontId="14" fillId="6" borderId="12" xfId="1" applyFont="1" applyFill="1" applyBorder="1" applyAlignment="1" applyProtection="1">
      <alignment horizontal="center" vertical="center" shrinkToFit="1"/>
    </xf>
    <xf numFmtId="38" fontId="14" fillId="6" borderId="4" xfId="1" applyFont="1" applyFill="1" applyBorder="1" applyAlignment="1" applyProtection="1">
      <alignment horizontal="center" vertical="center" shrinkToFit="1"/>
    </xf>
    <xf numFmtId="38" fontId="12" fillId="6" borderId="7" xfId="1" applyFont="1" applyFill="1" applyBorder="1" applyAlignment="1" applyProtection="1">
      <alignment horizontal="center" vertical="center" wrapText="1"/>
    </xf>
    <xf numFmtId="38" fontId="12" fillId="6" borderId="8" xfId="1" applyFont="1" applyFill="1" applyBorder="1" applyAlignment="1" applyProtection="1">
      <alignment horizontal="center" vertical="center" wrapText="1"/>
    </xf>
    <xf numFmtId="38" fontId="12" fillId="6" borderId="11" xfId="1" applyFont="1" applyFill="1" applyBorder="1" applyAlignment="1" applyProtection="1">
      <alignment horizontal="center" vertical="center" wrapText="1"/>
    </xf>
    <xf numFmtId="38" fontId="12" fillId="6" borderId="6" xfId="1" applyFont="1" applyFill="1" applyBorder="1" applyAlignment="1" applyProtection="1">
      <alignment horizontal="center" vertical="center" wrapText="1"/>
    </xf>
    <xf numFmtId="38" fontId="12" fillId="6" borderId="2" xfId="1" applyFont="1" applyFill="1" applyBorder="1" applyAlignment="1" applyProtection="1">
      <alignment horizontal="center" vertical="center" wrapText="1"/>
    </xf>
    <xf numFmtId="38" fontId="12" fillId="6" borderId="3" xfId="1" applyFont="1" applyFill="1" applyBorder="1" applyAlignment="1" applyProtection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38" fontId="12" fillId="6" borderId="13" xfId="1" applyFont="1" applyFill="1" applyBorder="1" applyAlignment="1" applyProtection="1">
      <alignment vertical="center" wrapText="1"/>
    </xf>
    <xf numFmtId="38" fontId="12" fillId="6" borderId="12" xfId="1" applyFont="1" applyFill="1" applyBorder="1" applyAlignment="1" applyProtection="1">
      <alignment horizontal="distributed" vertical="center" wrapText="1"/>
    </xf>
    <xf numFmtId="38" fontId="12" fillId="6" borderId="4" xfId="1" applyFont="1" applyFill="1" applyBorder="1" applyAlignment="1" applyProtection="1">
      <alignment vertical="center" wrapText="1"/>
    </xf>
    <xf numFmtId="38" fontId="12" fillId="6" borderId="13" xfId="1" applyFont="1" applyFill="1" applyBorder="1" applyAlignment="1" applyProtection="1">
      <alignment vertical="center" wrapText="1"/>
      <protection locked="0"/>
    </xf>
    <xf numFmtId="38" fontId="12" fillId="6" borderId="12" xfId="1" applyFont="1" applyFill="1" applyBorder="1" applyAlignment="1" applyProtection="1">
      <alignment vertical="center" wrapText="1"/>
      <protection locked="0"/>
    </xf>
    <xf numFmtId="38" fontId="12" fillId="6" borderId="4" xfId="1" applyFont="1" applyFill="1" applyBorder="1" applyAlignment="1" applyProtection="1">
      <alignment vertical="center" wrapText="1"/>
      <protection locked="0"/>
    </xf>
    <xf numFmtId="38" fontId="12" fillId="6" borderId="13" xfId="1" applyFont="1" applyFill="1" applyBorder="1" applyAlignment="1" applyProtection="1">
      <alignment horizontal="center" vertical="center" wrapText="1"/>
    </xf>
    <xf numFmtId="38" fontId="12" fillId="6" borderId="12" xfId="1" applyFont="1" applyFill="1" applyBorder="1" applyAlignment="1" applyProtection="1">
      <alignment horizontal="center" vertical="center" wrapText="1"/>
    </xf>
    <xf numFmtId="38" fontId="12" fillId="6" borderId="4" xfId="1" applyFont="1" applyFill="1" applyBorder="1" applyAlignment="1" applyProtection="1">
      <alignment horizontal="center" vertical="center" wrapText="1"/>
    </xf>
    <xf numFmtId="38" fontId="12" fillId="6" borderId="1" xfId="1" applyFont="1" applyFill="1" applyBorder="1" applyAlignment="1" applyProtection="1">
      <alignment vertical="center" wrapText="1"/>
      <protection locked="0"/>
    </xf>
    <xf numFmtId="0" fontId="12" fillId="6" borderId="13" xfId="0" applyFont="1" applyFill="1" applyBorder="1" applyAlignment="1" applyProtection="1">
      <alignment horizontal="center" vertical="center"/>
      <protection locked="0"/>
    </xf>
    <xf numFmtId="0" fontId="12" fillId="6" borderId="12" xfId="0" applyFont="1" applyFill="1" applyBorder="1" applyAlignment="1" applyProtection="1">
      <alignment horizontal="center" vertical="center"/>
      <protection locked="0"/>
    </xf>
    <xf numFmtId="0" fontId="12" fillId="6" borderId="4" xfId="0" applyFont="1" applyFill="1" applyBorder="1" applyAlignment="1" applyProtection="1">
      <alignment horizontal="center" vertical="center"/>
      <protection locked="0"/>
    </xf>
    <xf numFmtId="0" fontId="12" fillId="6" borderId="13" xfId="0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 vertical="center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7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12" fillId="0" borderId="26" xfId="0" applyFont="1" applyFill="1" applyBorder="1" applyAlignment="1">
      <alignment vertical="center"/>
    </xf>
    <xf numFmtId="0" fontId="12" fillId="0" borderId="10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 applyProtection="1">
      <alignment vertical="center"/>
      <protection locked="0"/>
    </xf>
    <xf numFmtId="38" fontId="12" fillId="0" borderId="4" xfId="1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38" fontId="12" fillId="6" borderId="10" xfId="1" applyFont="1" applyFill="1" applyBorder="1" applyAlignment="1" applyProtection="1">
      <alignment horizontal="center" vertical="center" wrapText="1"/>
    </xf>
    <xf numFmtId="38" fontId="12" fillId="6" borderId="0" xfId="1" applyFont="1" applyFill="1" applyBorder="1" applyAlignment="1" applyProtection="1">
      <alignment horizontal="center" vertical="center" wrapText="1"/>
    </xf>
    <xf numFmtId="38" fontId="12" fillId="6" borderId="26" xfId="1" applyFont="1" applyFill="1" applyBorder="1" applyAlignment="1" applyProtection="1">
      <alignment horizontal="center" vertical="center" wrapText="1"/>
    </xf>
    <xf numFmtId="0" fontId="12" fillId="6" borderId="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11" xfId="0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vertical="center"/>
    </xf>
    <xf numFmtId="0" fontId="12" fillId="6" borderId="0" xfId="0" applyFont="1" applyFill="1" applyAlignment="1">
      <alignment vertical="center"/>
    </xf>
    <xf numFmtId="0" fontId="12" fillId="6" borderId="6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0" fontId="12" fillId="6" borderId="24" xfId="0" applyFont="1" applyFill="1" applyBorder="1" applyAlignment="1">
      <alignment vertical="center"/>
    </xf>
    <xf numFmtId="0" fontId="12" fillId="6" borderId="7" xfId="0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horizontal="center" vertical="center" wrapText="1"/>
    </xf>
    <xf numFmtId="0" fontId="12" fillId="6" borderId="11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vertical="center"/>
    </xf>
    <xf numFmtId="0" fontId="12" fillId="6" borderId="6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2" fillId="6" borderId="13" xfId="0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 shrinkToFit="1"/>
    </xf>
    <xf numFmtId="0" fontId="12" fillId="6" borderId="5" xfId="0" applyFont="1" applyFill="1" applyBorder="1" applyAlignment="1">
      <alignment horizontal="center" vertical="center" shrinkToFit="1"/>
    </xf>
    <xf numFmtId="0" fontId="12" fillId="6" borderId="6" xfId="0" applyFont="1" applyFill="1" applyBorder="1" applyAlignment="1">
      <alignment horizontal="center" vertical="center" shrinkToFit="1"/>
    </xf>
    <xf numFmtId="0" fontId="12" fillId="6" borderId="1" xfId="0" applyFont="1" applyFill="1" applyBorder="1" applyAlignment="1">
      <alignment horizontal="center" vertical="center" shrinkToFit="1"/>
    </xf>
    <xf numFmtId="0" fontId="12" fillId="6" borderId="1" xfId="0" applyFont="1" applyFill="1" applyBorder="1" applyAlignment="1">
      <alignment horizontal="center" vertical="center" wrapText="1" shrinkToFit="1"/>
    </xf>
    <xf numFmtId="0" fontId="12" fillId="6" borderId="13" xfId="0" applyFont="1" applyFill="1" applyBorder="1" applyAlignment="1">
      <alignment horizontal="center" vertical="center" wrapText="1" shrinkToFit="1"/>
    </xf>
    <xf numFmtId="182" fontId="12" fillId="6" borderId="1" xfId="3" applyNumberFormat="1" applyFont="1" applyFill="1" applyBorder="1" applyAlignment="1">
      <alignment vertical="center" wrapText="1" shrinkToFit="1"/>
    </xf>
    <xf numFmtId="182" fontId="12" fillId="6" borderId="13" xfId="3" applyNumberFormat="1" applyFont="1" applyFill="1" applyBorder="1" applyAlignment="1">
      <alignment vertical="center" wrapText="1" shrinkToFit="1"/>
    </xf>
    <xf numFmtId="178" fontId="12" fillId="6" borderId="13" xfId="0" applyNumberFormat="1" applyFont="1" applyFill="1" applyBorder="1" applyAlignment="1">
      <alignment horizontal="center" vertical="center" wrapText="1"/>
    </xf>
    <xf numFmtId="178" fontId="12" fillId="6" borderId="12" xfId="0" applyNumberFormat="1" applyFont="1" applyFill="1" applyBorder="1" applyAlignment="1">
      <alignment horizontal="center" vertical="center" wrapText="1"/>
    </xf>
    <xf numFmtId="178" fontId="12" fillId="6" borderId="4" xfId="0" applyNumberFormat="1" applyFont="1" applyFill="1" applyBorder="1" applyAlignment="1">
      <alignment horizontal="center" vertical="center" wrapText="1"/>
    </xf>
    <xf numFmtId="179" fontId="12" fillId="6" borderId="13" xfId="3" applyNumberFormat="1" applyFont="1" applyFill="1" applyBorder="1" applyAlignment="1">
      <alignment horizontal="right" vertical="center" wrapText="1"/>
    </xf>
    <xf numFmtId="179" fontId="12" fillId="6" borderId="12" xfId="3" applyNumberFormat="1" applyFont="1" applyFill="1" applyBorder="1" applyAlignment="1">
      <alignment horizontal="right" vertical="center" wrapText="1"/>
    </xf>
    <xf numFmtId="179" fontId="12" fillId="6" borderId="4" xfId="3" applyNumberFormat="1" applyFont="1" applyFill="1" applyBorder="1" applyAlignment="1">
      <alignment horizontal="right" vertical="center" wrapText="1"/>
    </xf>
    <xf numFmtId="180" fontId="13" fillId="6" borderId="13" xfId="1" applyNumberFormat="1" applyFont="1" applyFill="1" applyBorder="1" applyAlignment="1" applyProtection="1">
      <alignment horizontal="right" vertical="center" wrapText="1"/>
      <protection locked="0"/>
    </xf>
    <xf numFmtId="180" fontId="13" fillId="6" borderId="4" xfId="1" applyNumberFormat="1" applyFont="1" applyFill="1" applyBorder="1" applyAlignment="1" applyProtection="1">
      <alignment horizontal="right" vertical="center" wrapText="1"/>
      <protection locked="0"/>
    </xf>
    <xf numFmtId="178" fontId="12" fillId="6" borderId="13" xfId="3" applyNumberFormat="1" applyFont="1" applyFill="1" applyBorder="1" applyAlignment="1">
      <alignment horizontal="right" vertical="center" wrapText="1"/>
    </xf>
    <xf numFmtId="178" fontId="12" fillId="6" borderId="12" xfId="3" applyNumberFormat="1" applyFont="1" applyFill="1" applyBorder="1" applyAlignment="1">
      <alignment horizontal="right" vertical="center" wrapText="1"/>
    </xf>
    <xf numFmtId="178" fontId="12" fillId="6" borderId="4" xfId="3" applyNumberFormat="1" applyFont="1" applyFill="1" applyBorder="1" applyAlignment="1">
      <alignment horizontal="right" vertical="center" wrapText="1"/>
    </xf>
    <xf numFmtId="0" fontId="12" fillId="6" borderId="28" xfId="0" applyFont="1" applyFill="1" applyBorder="1" applyAlignment="1">
      <alignment horizontal="center" vertical="center" wrapText="1"/>
    </xf>
    <xf numFmtId="0" fontId="12" fillId="6" borderId="29" xfId="0" applyFont="1" applyFill="1" applyBorder="1" applyAlignment="1">
      <alignment horizontal="center" vertical="center" wrapText="1"/>
    </xf>
    <xf numFmtId="0" fontId="12" fillId="6" borderId="9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38" fontId="13" fillId="6" borderId="1" xfId="1" applyFont="1" applyFill="1" applyBorder="1" applyAlignment="1" applyProtection="1">
      <alignment horizontal="center" vertical="center" wrapText="1"/>
      <protection locked="0"/>
    </xf>
    <xf numFmtId="38" fontId="12" fillId="6" borderId="18" xfId="1" applyFont="1" applyFill="1" applyBorder="1" applyAlignment="1" applyProtection="1">
      <alignment vertical="center" wrapText="1"/>
    </xf>
    <xf numFmtId="38" fontId="12" fillId="6" borderId="19" xfId="1" applyFont="1" applyFill="1" applyBorder="1" applyAlignment="1" applyProtection="1">
      <alignment vertical="center" wrapText="1"/>
    </xf>
    <xf numFmtId="38" fontId="12" fillId="6" borderId="20" xfId="1" applyFont="1" applyFill="1" applyBorder="1" applyAlignment="1" applyProtection="1">
      <alignment vertical="center" wrapText="1"/>
    </xf>
  </cellXfs>
  <cellStyles count="9">
    <cellStyle name="パーセント" xfId="3" builtinId="5"/>
    <cellStyle name="桁区切り" xfId="1" builtinId="6"/>
    <cellStyle name="桁区切り 2" xfId="2"/>
    <cellStyle name="桁区切り 2 2" xfId="4"/>
    <cellStyle name="桁区切り 2 2 2" xfId="6"/>
    <cellStyle name="桁区切り 2 2 3" xfId="8"/>
    <cellStyle name="桁区切り 2 3" xfId="5"/>
    <cellStyle name="桁区切り 2 4" xfId="7"/>
    <cellStyle name="標準" xfId="0" builtinId="0"/>
  </cellStyles>
  <dxfs count="0"/>
  <tableStyles count="0" defaultTableStyle="TableStyleMedium9" defaultPivotStyle="PivotStyleLight16"/>
  <colors>
    <mruColors>
      <color rgb="FF99FF99"/>
      <color rgb="FF99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48"/>
  <sheetViews>
    <sheetView tabSelected="1" view="pageBreakPreview" zoomScale="80" zoomScaleNormal="70" zoomScaleSheetLayoutView="80" workbookViewId="0">
      <pane ySplit="4" topLeftCell="A47" activePane="bottomLeft" state="frozen"/>
      <selection activeCell="A2" sqref="A2:L2"/>
      <selection pane="bottomLeft" activeCell="F52" sqref="F52"/>
    </sheetView>
  </sheetViews>
  <sheetFormatPr defaultColWidth="3.625" defaultRowHeight="28.5" customHeight="1" x14ac:dyDescent="0.15"/>
  <cols>
    <col min="1" max="3" width="3.625" style="11"/>
    <col min="4" max="4" width="3.625" style="11" customWidth="1"/>
    <col min="5" max="47" width="3.625" style="11"/>
    <col min="48" max="48" width="28.125" style="11" customWidth="1"/>
    <col min="49" max="49" width="22" style="11" customWidth="1"/>
    <col min="50" max="16384" width="3.625" style="11"/>
  </cols>
  <sheetData>
    <row r="1" spans="1:49" s="22" customFormat="1" ht="30" customHeight="1" x14ac:dyDescent="0.15">
      <c r="A1" s="121" t="s">
        <v>124</v>
      </c>
      <c r="B1" s="121"/>
      <c r="C1" s="121"/>
      <c r="D1" s="121"/>
      <c r="E1" s="63" t="s">
        <v>95</v>
      </c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V1" s="22" t="s">
        <v>83</v>
      </c>
      <c r="AW1" s="22">
        <f>AM2</f>
        <v>0</v>
      </c>
    </row>
    <row r="2" spans="1:49" s="22" customFormat="1" ht="30" customHeight="1" x14ac:dyDescent="0.15">
      <c r="A2" s="71" t="s">
        <v>62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40"/>
      <c r="AD2" s="40"/>
      <c r="AE2" s="168" t="s">
        <v>163</v>
      </c>
      <c r="AF2" s="168"/>
      <c r="AG2" s="168"/>
      <c r="AH2" s="57">
        <v>1</v>
      </c>
      <c r="AI2" s="58"/>
      <c r="AJ2" s="58"/>
      <c r="AK2" s="59"/>
      <c r="AL2" s="204" t="s">
        <v>164</v>
      </c>
      <c r="AM2" s="205"/>
      <c r="AN2" s="206"/>
      <c r="AO2" s="58"/>
      <c r="AP2" s="59"/>
      <c r="AV2" s="22" t="s">
        <v>10</v>
      </c>
      <c r="AW2" s="22">
        <f>H3</f>
        <v>0</v>
      </c>
    </row>
    <row r="3" spans="1:49" s="22" customFormat="1" ht="30" customHeight="1" x14ac:dyDescent="0.15">
      <c r="A3" s="168" t="s">
        <v>10</v>
      </c>
      <c r="B3" s="168"/>
      <c r="C3" s="168"/>
      <c r="D3" s="168"/>
      <c r="E3" s="168"/>
      <c r="F3" s="168"/>
      <c r="G3" s="168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168" t="s">
        <v>11</v>
      </c>
      <c r="T3" s="168"/>
      <c r="U3" s="168"/>
      <c r="V3" s="72"/>
      <c r="W3" s="72"/>
      <c r="X3" s="72"/>
      <c r="Y3" s="72"/>
      <c r="Z3" s="72"/>
      <c r="AA3" s="72"/>
      <c r="AB3" s="72"/>
      <c r="AC3" s="168" t="s">
        <v>36</v>
      </c>
      <c r="AD3" s="168"/>
      <c r="AE3" s="168"/>
      <c r="AF3" s="168"/>
      <c r="AG3" s="72"/>
      <c r="AH3" s="72"/>
      <c r="AI3" s="72"/>
      <c r="AJ3" s="72"/>
      <c r="AK3" s="72"/>
      <c r="AL3" s="72"/>
      <c r="AM3" s="72"/>
      <c r="AN3" s="72"/>
      <c r="AO3" s="72"/>
      <c r="AP3" s="72"/>
      <c r="AV3" s="22" t="s">
        <v>11</v>
      </c>
      <c r="AW3" s="22">
        <f>V3</f>
        <v>0</v>
      </c>
    </row>
    <row r="4" spans="1:49" s="22" customFormat="1" ht="30" customHeight="1" x14ac:dyDescent="0.15">
      <c r="A4" s="168" t="s">
        <v>12</v>
      </c>
      <c r="B4" s="168"/>
      <c r="C4" s="168"/>
      <c r="D4" s="168"/>
      <c r="E4" s="168"/>
      <c r="F4" s="168"/>
      <c r="G4" s="16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201" t="s">
        <v>37</v>
      </c>
      <c r="AD4" s="202"/>
      <c r="AE4" s="202"/>
      <c r="AF4" s="203"/>
      <c r="AG4" s="64"/>
      <c r="AH4" s="64"/>
      <c r="AI4" s="64"/>
      <c r="AJ4" s="64"/>
      <c r="AK4" s="64"/>
      <c r="AL4" s="64"/>
      <c r="AM4" s="64"/>
      <c r="AN4" s="64"/>
      <c r="AO4" s="64"/>
      <c r="AP4" s="65"/>
      <c r="AV4" s="22" t="s">
        <v>12</v>
      </c>
      <c r="AW4" s="22">
        <f>H4</f>
        <v>0</v>
      </c>
    </row>
    <row r="5" spans="1:49" s="22" customFormat="1" ht="30" customHeight="1" x14ac:dyDescent="0.15">
      <c r="A5" s="168" t="s">
        <v>13</v>
      </c>
      <c r="B5" s="168"/>
      <c r="C5" s="168"/>
      <c r="D5" s="168"/>
      <c r="E5" s="168"/>
      <c r="F5" s="168"/>
      <c r="G5" s="168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224" t="s">
        <v>45</v>
      </c>
      <c r="AD5" s="225"/>
      <c r="AE5" s="225"/>
      <c r="AF5" s="226"/>
      <c r="AG5" s="79"/>
      <c r="AH5" s="79"/>
      <c r="AI5" s="79"/>
      <c r="AJ5" s="80" t="s">
        <v>47</v>
      </c>
      <c r="AK5" s="80"/>
      <c r="AL5" s="80"/>
      <c r="AM5" s="80"/>
      <c r="AN5" s="80"/>
      <c r="AO5" s="80"/>
      <c r="AP5" s="81"/>
      <c r="AV5" s="22" t="s">
        <v>37</v>
      </c>
      <c r="AW5" s="32">
        <f>AG4</f>
        <v>0</v>
      </c>
    </row>
    <row r="6" spans="1:49" s="22" customFormat="1" ht="15" customHeight="1" x14ac:dyDescent="0.15">
      <c r="A6" s="172" t="s">
        <v>14</v>
      </c>
      <c r="B6" s="172"/>
      <c r="C6" s="172"/>
      <c r="D6" s="172"/>
      <c r="E6" s="172"/>
      <c r="F6" s="172"/>
      <c r="G6" s="1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227"/>
      <c r="AD6" s="224" t="s">
        <v>43</v>
      </c>
      <c r="AE6" s="225"/>
      <c r="AF6" s="226"/>
      <c r="AG6" s="73" t="s">
        <v>48</v>
      </c>
      <c r="AH6" s="74"/>
      <c r="AI6" s="74"/>
      <c r="AJ6" s="74" t="s">
        <v>46</v>
      </c>
      <c r="AK6" s="74"/>
      <c r="AL6" s="26"/>
      <c r="AM6" s="74" t="s">
        <v>50</v>
      </c>
      <c r="AN6" s="74"/>
      <c r="AO6" s="26"/>
      <c r="AP6" s="27" t="s">
        <v>47</v>
      </c>
      <c r="AV6" s="22" t="s">
        <v>65</v>
      </c>
      <c r="AW6" s="22">
        <f>AG5</f>
        <v>0</v>
      </c>
    </row>
    <row r="7" spans="1:49" s="22" customFormat="1" ht="15" customHeight="1" x14ac:dyDescent="0.15">
      <c r="A7" s="172"/>
      <c r="B7" s="172"/>
      <c r="C7" s="172"/>
      <c r="D7" s="172"/>
      <c r="E7" s="172"/>
      <c r="F7" s="172"/>
      <c r="G7" s="1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228"/>
      <c r="AD7" s="229"/>
      <c r="AE7" s="230"/>
      <c r="AF7" s="231"/>
      <c r="AG7" s="75"/>
      <c r="AH7" s="76"/>
      <c r="AI7" s="76"/>
      <c r="AJ7" s="76" t="s">
        <v>49</v>
      </c>
      <c r="AK7" s="76"/>
      <c r="AL7" s="28"/>
      <c r="AM7" s="76" t="s">
        <v>50</v>
      </c>
      <c r="AN7" s="76"/>
      <c r="AO7" s="28"/>
      <c r="AP7" s="29" t="s">
        <v>47</v>
      </c>
      <c r="AV7" s="22" t="s">
        <v>66</v>
      </c>
      <c r="AW7" s="33">
        <f>AG10</f>
        <v>0</v>
      </c>
    </row>
    <row r="8" spans="1:49" s="22" customFormat="1" ht="15" customHeight="1" x14ac:dyDescent="0.15">
      <c r="A8" s="184" t="s">
        <v>8</v>
      </c>
      <c r="B8" s="185"/>
      <c r="C8" s="185"/>
      <c r="D8" s="185"/>
      <c r="E8" s="185"/>
      <c r="F8" s="185"/>
      <c r="G8" s="186"/>
      <c r="H8" s="207"/>
      <c r="I8" s="208"/>
      <c r="J8" s="208"/>
      <c r="K8" s="208"/>
      <c r="L8" s="208"/>
      <c r="M8" s="208"/>
      <c r="N8" s="208"/>
      <c r="O8" s="208"/>
      <c r="P8" s="208"/>
      <c r="Q8" s="208"/>
      <c r="R8" s="208"/>
      <c r="S8" s="208"/>
      <c r="T8" s="208"/>
      <c r="U8" s="208"/>
      <c r="V8" s="208"/>
      <c r="W8" s="208"/>
      <c r="X8" s="208"/>
      <c r="Y8" s="208"/>
      <c r="Z8" s="208"/>
      <c r="AA8" s="208"/>
      <c r="AB8" s="208"/>
      <c r="AC8" s="232"/>
      <c r="AD8" s="233" t="s">
        <v>44</v>
      </c>
      <c r="AE8" s="234"/>
      <c r="AF8" s="235"/>
      <c r="AG8" s="209" t="s">
        <v>191</v>
      </c>
      <c r="AH8" s="210"/>
      <c r="AI8" s="210"/>
      <c r="AJ8" s="210"/>
      <c r="AK8" s="210"/>
      <c r="AL8" s="210"/>
      <c r="AM8" s="210"/>
      <c r="AN8" s="74"/>
      <c r="AO8" s="74"/>
      <c r="AP8" s="211" t="s">
        <v>47</v>
      </c>
      <c r="AW8" s="33"/>
    </row>
    <row r="9" spans="1:49" s="22" customFormat="1" ht="15" customHeight="1" x14ac:dyDescent="0.15">
      <c r="A9" s="221"/>
      <c r="B9" s="222"/>
      <c r="C9" s="222"/>
      <c r="D9" s="222"/>
      <c r="E9" s="222"/>
      <c r="F9" s="222"/>
      <c r="G9" s="223"/>
      <c r="H9" s="212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  <c r="AA9" s="213"/>
      <c r="AB9" s="213"/>
      <c r="AC9" s="236"/>
      <c r="AD9" s="237"/>
      <c r="AE9" s="238"/>
      <c r="AF9" s="239"/>
      <c r="AG9" s="214" t="s">
        <v>192</v>
      </c>
      <c r="AH9" s="215"/>
      <c r="AI9" s="215"/>
      <c r="AJ9" s="215"/>
      <c r="AK9" s="215"/>
      <c r="AL9" s="215"/>
      <c r="AM9" s="215"/>
      <c r="AN9" s="216"/>
      <c r="AO9" s="216"/>
      <c r="AP9" s="217" t="s">
        <v>47</v>
      </c>
      <c r="AV9" s="22" t="s">
        <v>51</v>
      </c>
      <c r="AW9" s="33">
        <f>AG11</f>
        <v>0</v>
      </c>
    </row>
    <row r="10" spans="1:49" s="22" customFormat="1" ht="30" customHeight="1" x14ac:dyDescent="0.15">
      <c r="A10" s="221"/>
      <c r="B10" s="222"/>
      <c r="C10" s="222"/>
      <c r="D10" s="222"/>
      <c r="E10" s="222"/>
      <c r="F10" s="222"/>
      <c r="G10" s="223"/>
      <c r="H10" s="212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  <c r="AA10" s="213"/>
      <c r="AB10" s="213"/>
      <c r="AC10" s="197" t="s">
        <v>21</v>
      </c>
      <c r="AD10" s="198"/>
      <c r="AE10" s="198"/>
      <c r="AF10" s="199"/>
      <c r="AG10" s="67"/>
      <c r="AH10" s="68"/>
      <c r="AI10" s="68"/>
      <c r="AJ10" s="69" t="s">
        <v>47</v>
      </c>
      <c r="AK10" s="69"/>
      <c r="AL10" s="69"/>
      <c r="AM10" s="69"/>
      <c r="AN10" s="69"/>
      <c r="AO10" s="69"/>
      <c r="AP10" s="70"/>
      <c r="AV10" s="22" t="s">
        <v>4</v>
      </c>
      <c r="AW10" s="33">
        <f>AG12</f>
        <v>0</v>
      </c>
    </row>
    <row r="11" spans="1:49" s="22" customFormat="1" ht="30" customHeight="1" x14ac:dyDescent="0.15">
      <c r="A11" s="221"/>
      <c r="B11" s="222"/>
      <c r="C11" s="222"/>
      <c r="D11" s="222"/>
      <c r="E11" s="222"/>
      <c r="F11" s="222"/>
      <c r="G11" s="223"/>
      <c r="H11" s="212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  <c r="AA11" s="213"/>
      <c r="AB11" s="213"/>
      <c r="AC11" s="197" t="s">
        <v>51</v>
      </c>
      <c r="AD11" s="198"/>
      <c r="AE11" s="198"/>
      <c r="AF11" s="199"/>
      <c r="AG11" s="67"/>
      <c r="AH11" s="68"/>
      <c r="AI11" s="68"/>
      <c r="AJ11" s="68"/>
      <c r="AK11" s="68"/>
      <c r="AL11" s="68"/>
      <c r="AM11" s="68"/>
      <c r="AN11" s="68"/>
      <c r="AO11" s="68"/>
      <c r="AP11" s="218"/>
      <c r="AV11" s="22" t="s">
        <v>67</v>
      </c>
      <c r="AW11" s="33">
        <f>V15</f>
        <v>0</v>
      </c>
    </row>
    <row r="12" spans="1:49" s="22" customFormat="1" ht="30" customHeight="1" x14ac:dyDescent="0.15">
      <c r="A12" s="187"/>
      <c r="B12" s="188"/>
      <c r="C12" s="188"/>
      <c r="D12" s="188"/>
      <c r="E12" s="188"/>
      <c r="F12" s="188"/>
      <c r="G12" s="189"/>
      <c r="H12" s="219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220"/>
      <c r="U12" s="220"/>
      <c r="V12" s="220"/>
      <c r="W12" s="220"/>
      <c r="X12" s="220"/>
      <c r="Y12" s="220"/>
      <c r="Z12" s="220"/>
      <c r="AA12" s="220"/>
      <c r="AB12" s="220"/>
      <c r="AC12" s="197" t="s">
        <v>52</v>
      </c>
      <c r="AD12" s="198"/>
      <c r="AE12" s="198"/>
      <c r="AF12" s="199"/>
      <c r="AG12" s="67"/>
      <c r="AH12" s="68"/>
      <c r="AI12" s="68"/>
      <c r="AJ12" s="68"/>
      <c r="AK12" s="68"/>
      <c r="AL12" s="68"/>
      <c r="AM12" s="68"/>
      <c r="AN12" s="68"/>
      <c r="AO12" s="68"/>
      <c r="AP12" s="218"/>
      <c r="AV12" s="22" t="s">
        <v>132</v>
      </c>
      <c r="AW12" s="34">
        <f>A25</f>
        <v>0</v>
      </c>
    </row>
    <row r="13" spans="1:49" s="22" customFormat="1" ht="30" customHeight="1" x14ac:dyDescent="0.15">
      <c r="A13" s="172" t="s">
        <v>89</v>
      </c>
      <c r="B13" s="172"/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2"/>
      <c r="AH13" s="172"/>
      <c r="AI13" s="172"/>
      <c r="AJ13" s="172"/>
      <c r="AK13" s="172"/>
      <c r="AL13" s="172"/>
      <c r="AM13" s="172"/>
      <c r="AN13" s="172"/>
      <c r="AO13" s="172"/>
      <c r="AP13" s="172"/>
      <c r="AV13" s="22" t="s">
        <v>133</v>
      </c>
      <c r="AW13" s="34">
        <f>D25</f>
        <v>0</v>
      </c>
    </row>
    <row r="14" spans="1:49" s="22" customFormat="1" ht="30" customHeight="1" x14ac:dyDescent="0.15">
      <c r="A14" s="197" t="s">
        <v>7</v>
      </c>
      <c r="B14" s="198"/>
      <c r="C14" s="198"/>
      <c r="D14" s="198"/>
      <c r="E14" s="198"/>
      <c r="F14" s="198"/>
      <c r="G14" s="198"/>
      <c r="H14" s="198"/>
      <c r="I14" s="198"/>
      <c r="J14" s="198"/>
      <c r="K14" s="198"/>
      <c r="L14" s="198"/>
      <c r="M14" s="198"/>
      <c r="N14" s="198"/>
      <c r="O14" s="198"/>
      <c r="P14" s="198"/>
      <c r="Q14" s="198"/>
      <c r="R14" s="198"/>
      <c r="S14" s="198"/>
      <c r="T14" s="198"/>
      <c r="U14" s="199"/>
      <c r="V14" s="240" t="s">
        <v>39</v>
      </c>
      <c r="W14" s="241"/>
      <c r="X14" s="241"/>
      <c r="Y14" s="241"/>
      <c r="Z14" s="241"/>
      <c r="AA14" s="241"/>
      <c r="AB14" s="241"/>
      <c r="AC14" s="241"/>
      <c r="AD14" s="241"/>
      <c r="AE14" s="241"/>
      <c r="AF14" s="241"/>
      <c r="AG14" s="241"/>
      <c r="AH14" s="241"/>
      <c r="AI14" s="241"/>
      <c r="AJ14" s="241"/>
      <c r="AK14" s="241"/>
      <c r="AL14" s="241"/>
      <c r="AM14" s="241"/>
      <c r="AN14" s="241"/>
      <c r="AO14" s="241"/>
      <c r="AP14" s="242"/>
      <c r="AV14" s="22" t="s">
        <v>134</v>
      </c>
      <c r="AW14" s="34" t="e">
        <f>G25</f>
        <v>#DIV/0!</v>
      </c>
    </row>
    <row r="15" spans="1:49" s="22" customFormat="1" ht="30" customHeight="1" x14ac:dyDescent="0.15">
      <c r="A15" s="82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4"/>
      <c r="V15" s="82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4"/>
      <c r="AV15" s="22" t="s">
        <v>5</v>
      </c>
      <c r="AW15" s="22" t="e">
        <f>#REF!</f>
        <v>#REF!</v>
      </c>
    </row>
    <row r="16" spans="1:49" s="22" customFormat="1" ht="30" customHeight="1" x14ac:dyDescent="0.15">
      <c r="A16" s="85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7"/>
      <c r="V16" s="85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7"/>
      <c r="AV16" s="22" t="s">
        <v>68</v>
      </c>
      <c r="AW16" s="45">
        <f>AM25</f>
        <v>0</v>
      </c>
    </row>
    <row r="17" spans="1:49" s="22" customFormat="1" ht="30" customHeight="1" x14ac:dyDescent="0.15">
      <c r="A17" s="85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7"/>
      <c r="V17" s="85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7"/>
      <c r="AV17" s="22" t="s">
        <v>136</v>
      </c>
      <c r="AW17" s="33">
        <f>A29</f>
        <v>0</v>
      </c>
    </row>
    <row r="18" spans="1:49" s="22" customFormat="1" ht="30" customHeight="1" x14ac:dyDescent="0.15">
      <c r="A18" s="85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7"/>
      <c r="V18" s="85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7"/>
      <c r="AV18" s="22" t="s">
        <v>137</v>
      </c>
      <c r="AW18" s="33">
        <f>D29</f>
        <v>0</v>
      </c>
    </row>
    <row r="19" spans="1:49" s="22" customFormat="1" ht="30" customHeight="1" x14ac:dyDescent="0.15">
      <c r="A19" s="85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7"/>
      <c r="V19" s="85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7"/>
      <c r="AV19" s="22" t="s">
        <v>111</v>
      </c>
      <c r="AW19" s="33">
        <f>G29</f>
        <v>0</v>
      </c>
    </row>
    <row r="20" spans="1:49" s="22" customFormat="1" ht="30" customHeight="1" x14ac:dyDescent="0.15">
      <c r="A20" s="85"/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7"/>
      <c r="V20" s="85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7"/>
      <c r="AV20" s="22" t="s">
        <v>112</v>
      </c>
      <c r="AW20" s="33">
        <f>I29</f>
        <v>0</v>
      </c>
    </row>
    <row r="21" spans="1:49" s="22" customFormat="1" ht="30" customHeight="1" x14ac:dyDescent="0.15">
      <c r="A21" s="85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7"/>
      <c r="V21" s="85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7"/>
      <c r="AV21" s="22" t="s">
        <v>113</v>
      </c>
      <c r="AW21" s="33">
        <f>K29</f>
        <v>0</v>
      </c>
    </row>
    <row r="22" spans="1:49" s="24" customFormat="1" ht="30" customHeight="1" x14ac:dyDescent="0.15">
      <c r="A22" s="88"/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90"/>
      <c r="V22" s="88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90"/>
      <c r="AV22" s="22" t="s">
        <v>114</v>
      </c>
      <c r="AW22" s="33">
        <f>M29</f>
        <v>0</v>
      </c>
    </row>
    <row r="23" spans="1:49" s="22" customFormat="1" ht="30" customHeight="1" x14ac:dyDescent="0.15">
      <c r="A23" s="243" t="s">
        <v>125</v>
      </c>
      <c r="B23" s="244"/>
      <c r="C23" s="244"/>
      <c r="D23" s="244"/>
      <c r="E23" s="244"/>
      <c r="F23" s="244"/>
      <c r="G23" s="244"/>
      <c r="H23" s="244"/>
      <c r="I23" s="245"/>
      <c r="J23" s="133" t="s">
        <v>98</v>
      </c>
      <c r="K23" s="134"/>
      <c r="L23" s="134"/>
      <c r="M23" s="134"/>
      <c r="N23" s="134"/>
      <c r="O23" s="134"/>
      <c r="P23" s="134"/>
      <c r="Q23" s="134"/>
      <c r="R23" s="204" t="s">
        <v>149</v>
      </c>
      <c r="S23" s="205"/>
      <c r="T23" s="205"/>
      <c r="U23" s="205"/>
      <c r="V23" s="205"/>
      <c r="W23" s="205"/>
      <c r="X23" s="205"/>
      <c r="Y23" s="205"/>
      <c r="Z23" s="205"/>
      <c r="AA23" s="205"/>
      <c r="AB23" s="205"/>
      <c r="AC23" s="205"/>
      <c r="AD23" s="205"/>
      <c r="AE23" s="205"/>
      <c r="AF23" s="205"/>
      <c r="AG23" s="205"/>
      <c r="AH23" s="205"/>
      <c r="AI23" s="205"/>
      <c r="AJ23" s="205"/>
      <c r="AK23" s="205"/>
      <c r="AL23" s="206"/>
      <c r="AM23" s="233" t="s">
        <v>102</v>
      </c>
      <c r="AN23" s="234"/>
      <c r="AO23" s="234"/>
      <c r="AP23" s="235"/>
      <c r="AV23" s="22" t="s">
        <v>160</v>
      </c>
      <c r="AW23" s="33">
        <f>O$29</f>
        <v>0</v>
      </c>
    </row>
    <row r="24" spans="1:49" s="22" customFormat="1" ht="30" customHeight="1" x14ac:dyDescent="0.15">
      <c r="A24" s="246" t="s">
        <v>127</v>
      </c>
      <c r="B24" s="246"/>
      <c r="C24" s="246"/>
      <c r="D24" s="247" t="s">
        <v>126</v>
      </c>
      <c r="E24" s="247"/>
      <c r="F24" s="247"/>
      <c r="G24" s="247" t="s">
        <v>128</v>
      </c>
      <c r="H24" s="247"/>
      <c r="I24" s="248"/>
      <c r="J24" s="135"/>
      <c r="K24" s="136"/>
      <c r="L24" s="136"/>
      <c r="M24" s="136"/>
      <c r="N24" s="136"/>
      <c r="O24" s="136"/>
      <c r="P24" s="136"/>
      <c r="Q24" s="136"/>
      <c r="R24" s="240" t="s">
        <v>150</v>
      </c>
      <c r="S24" s="241"/>
      <c r="T24" s="242"/>
      <c r="U24" s="240" t="s">
        <v>151</v>
      </c>
      <c r="V24" s="241"/>
      <c r="W24" s="242"/>
      <c r="X24" s="240" t="s">
        <v>152</v>
      </c>
      <c r="Y24" s="241"/>
      <c r="Z24" s="242"/>
      <c r="AA24" s="240" t="s">
        <v>153</v>
      </c>
      <c r="AB24" s="241"/>
      <c r="AC24" s="242"/>
      <c r="AD24" s="240" t="s">
        <v>154</v>
      </c>
      <c r="AE24" s="241"/>
      <c r="AF24" s="241"/>
      <c r="AG24" s="240" t="s">
        <v>155</v>
      </c>
      <c r="AH24" s="241"/>
      <c r="AI24" s="241"/>
      <c r="AJ24" s="240" t="s">
        <v>156</v>
      </c>
      <c r="AK24" s="241"/>
      <c r="AL24" s="241"/>
      <c r="AM24" s="237"/>
      <c r="AN24" s="238"/>
      <c r="AO24" s="238"/>
      <c r="AP24" s="239"/>
      <c r="AV24" s="22" t="s">
        <v>161</v>
      </c>
      <c r="AW24" s="33">
        <f>Q$29</f>
        <v>0</v>
      </c>
    </row>
    <row r="25" spans="1:49" s="22" customFormat="1" ht="30" customHeight="1" x14ac:dyDescent="0.15">
      <c r="A25" s="61"/>
      <c r="B25" s="61"/>
      <c r="C25" s="61"/>
      <c r="D25" s="62"/>
      <c r="E25" s="62"/>
      <c r="F25" s="62"/>
      <c r="G25" s="249" t="e">
        <f>D25/A25</f>
        <v>#DIV/0!</v>
      </c>
      <c r="H25" s="249"/>
      <c r="I25" s="250"/>
      <c r="J25" s="137"/>
      <c r="K25" s="138"/>
      <c r="L25" s="138"/>
      <c r="M25" s="138"/>
      <c r="N25" s="138"/>
      <c r="O25" s="138"/>
      <c r="P25" s="138"/>
      <c r="Q25" s="138"/>
      <c r="R25" s="251">
        <v>4</v>
      </c>
      <c r="S25" s="252"/>
      <c r="T25" s="253"/>
      <c r="U25" s="251">
        <v>2.4</v>
      </c>
      <c r="V25" s="252"/>
      <c r="W25" s="253"/>
      <c r="X25" s="251">
        <v>0.8</v>
      </c>
      <c r="Y25" s="252"/>
      <c r="Z25" s="253"/>
      <c r="AA25" s="251">
        <v>2.4</v>
      </c>
      <c r="AB25" s="252"/>
      <c r="AC25" s="253"/>
      <c r="AD25" s="251">
        <v>0.8</v>
      </c>
      <c r="AE25" s="252"/>
      <c r="AF25" s="252"/>
      <c r="AG25" s="251">
        <v>2.4</v>
      </c>
      <c r="AH25" s="252"/>
      <c r="AI25" s="253"/>
      <c r="AJ25" s="251">
        <v>4</v>
      </c>
      <c r="AK25" s="252"/>
      <c r="AL25" s="253"/>
      <c r="AM25" s="91"/>
      <c r="AN25" s="91"/>
      <c r="AO25" s="91"/>
      <c r="AP25" s="91"/>
      <c r="AV25" s="22" t="s">
        <v>162</v>
      </c>
      <c r="AW25" s="33">
        <f>S$29</f>
        <v>0</v>
      </c>
    </row>
    <row r="26" spans="1:49" s="22" customFormat="1" ht="30" customHeight="1" x14ac:dyDescent="0.15">
      <c r="A26" s="233" t="s">
        <v>143</v>
      </c>
      <c r="B26" s="234"/>
      <c r="C26" s="234"/>
      <c r="D26" s="234"/>
      <c r="E26" s="234"/>
      <c r="F26" s="235"/>
      <c r="G26" s="204" t="s">
        <v>103</v>
      </c>
      <c r="H26" s="205"/>
      <c r="I26" s="205"/>
      <c r="J26" s="205"/>
      <c r="K26" s="205"/>
      <c r="L26" s="205"/>
      <c r="M26" s="205"/>
      <c r="N26" s="205"/>
      <c r="O26" s="205"/>
      <c r="P26" s="205"/>
      <c r="Q26" s="205"/>
      <c r="R26" s="205"/>
      <c r="S26" s="205"/>
      <c r="T26" s="205"/>
      <c r="U26" s="205"/>
      <c r="V26" s="205"/>
      <c r="W26" s="205"/>
      <c r="X26" s="205"/>
      <c r="Y26" s="205"/>
      <c r="Z26" s="205"/>
      <c r="AA26" s="205"/>
      <c r="AB26" s="205"/>
      <c r="AC26" s="205"/>
      <c r="AD26" s="205"/>
      <c r="AE26" s="205"/>
      <c r="AF26" s="205"/>
      <c r="AG26" s="205"/>
      <c r="AH26" s="205"/>
      <c r="AI26" s="205"/>
      <c r="AJ26" s="205"/>
      <c r="AK26" s="205"/>
      <c r="AL26" s="205"/>
      <c r="AM26" s="205"/>
      <c r="AN26" s="205"/>
      <c r="AO26" s="205"/>
      <c r="AP26" s="206"/>
      <c r="AV26" s="22" t="s">
        <v>115</v>
      </c>
      <c r="AW26" s="48">
        <f>X29</f>
        <v>0</v>
      </c>
    </row>
    <row r="27" spans="1:49" s="22" customFormat="1" ht="30" customHeight="1" x14ac:dyDescent="0.15">
      <c r="A27" s="264" t="s">
        <v>144</v>
      </c>
      <c r="B27" s="264"/>
      <c r="C27" s="264"/>
      <c r="D27" s="264" t="s">
        <v>145</v>
      </c>
      <c r="E27" s="264"/>
      <c r="F27" s="264"/>
      <c r="G27" s="240" t="s">
        <v>104</v>
      </c>
      <c r="H27" s="241"/>
      <c r="I27" s="241"/>
      <c r="J27" s="241"/>
      <c r="K27" s="241"/>
      <c r="L27" s="241"/>
      <c r="M27" s="241"/>
      <c r="N27" s="241"/>
      <c r="O27" s="241"/>
      <c r="P27" s="241"/>
      <c r="Q27" s="241"/>
      <c r="R27" s="241"/>
      <c r="S27" s="241"/>
      <c r="T27" s="241"/>
      <c r="U27" s="241"/>
      <c r="V27" s="241"/>
      <c r="W27" s="242"/>
      <c r="X27" s="265" t="s">
        <v>105</v>
      </c>
      <c r="Y27" s="265"/>
      <c r="Z27" s="265"/>
      <c r="AA27" s="265"/>
      <c r="AB27" s="265"/>
      <c r="AC27" s="265"/>
      <c r="AD27" s="265"/>
      <c r="AE27" s="265"/>
      <c r="AF27" s="265"/>
      <c r="AG27" s="265"/>
      <c r="AH27" s="265"/>
      <c r="AI27" s="265"/>
      <c r="AJ27" s="265"/>
      <c r="AK27" s="265"/>
      <c r="AL27" s="265"/>
      <c r="AM27" s="265"/>
      <c r="AN27" s="265"/>
      <c r="AO27" s="262"/>
      <c r="AP27" s="263"/>
      <c r="AV27" s="22" t="s">
        <v>116</v>
      </c>
      <c r="AW27" s="48">
        <f>Z29</f>
        <v>0</v>
      </c>
    </row>
    <row r="28" spans="1:49" s="22" customFormat="1" ht="30" customHeight="1" x14ac:dyDescent="0.15">
      <c r="A28" s="266"/>
      <c r="B28" s="266"/>
      <c r="C28" s="266"/>
      <c r="D28" s="266"/>
      <c r="E28" s="266"/>
      <c r="F28" s="266"/>
      <c r="G28" s="240" t="s">
        <v>106</v>
      </c>
      <c r="H28" s="242"/>
      <c r="I28" s="240" t="s">
        <v>107</v>
      </c>
      <c r="J28" s="242"/>
      <c r="K28" s="204" t="s">
        <v>108</v>
      </c>
      <c r="L28" s="206"/>
      <c r="M28" s="240" t="s">
        <v>109</v>
      </c>
      <c r="N28" s="241"/>
      <c r="O28" s="240" t="s">
        <v>146</v>
      </c>
      <c r="P28" s="241"/>
      <c r="Q28" s="240" t="s">
        <v>147</v>
      </c>
      <c r="R28" s="241"/>
      <c r="S28" s="240" t="s">
        <v>148</v>
      </c>
      <c r="T28" s="241"/>
      <c r="U28" s="224" t="s">
        <v>110</v>
      </c>
      <c r="V28" s="225"/>
      <c r="W28" s="226"/>
      <c r="X28" s="240" t="s">
        <v>106</v>
      </c>
      <c r="Y28" s="242"/>
      <c r="Z28" s="240" t="s">
        <v>107</v>
      </c>
      <c r="AA28" s="242"/>
      <c r="AB28" s="204" t="s">
        <v>108</v>
      </c>
      <c r="AC28" s="206"/>
      <c r="AD28" s="240" t="s">
        <v>109</v>
      </c>
      <c r="AE28" s="242"/>
      <c r="AF28" s="240" t="s">
        <v>146</v>
      </c>
      <c r="AG28" s="242"/>
      <c r="AH28" s="240" t="s">
        <v>147</v>
      </c>
      <c r="AI28" s="242"/>
      <c r="AJ28" s="240" t="s">
        <v>148</v>
      </c>
      <c r="AK28" s="242"/>
      <c r="AL28" s="204" t="s">
        <v>110</v>
      </c>
      <c r="AM28" s="205"/>
      <c r="AN28" s="206"/>
      <c r="AO28" s="262"/>
      <c r="AP28" s="263"/>
      <c r="AV28" s="22" t="s">
        <v>117</v>
      </c>
      <c r="AW28" s="48">
        <f>AB29</f>
        <v>0</v>
      </c>
    </row>
    <row r="29" spans="1:49" s="22" customFormat="1" ht="30" customHeight="1" x14ac:dyDescent="0.15">
      <c r="A29" s="92"/>
      <c r="B29" s="92"/>
      <c r="C29" s="92"/>
      <c r="D29" s="92"/>
      <c r="E29" s="92"/>
      <c r="F29" s="92"/>
      <c r="G29" s="130"/>
      <c r="H29" s="131"/>
      <c r="I29" s="130"/>
      <c r="J29" s="131"/>
      <c r="K29" s="130"/>
      <c r="L29" s="131"/>
      <c r="M29" s="130"/>
      <c r="N29" s="131"/>
      <c r="O29" s="130"/>
      <c r="P29" s="131"/>
      <c r="Q29" s="130"/>
      <c r="R29" s="131"/>
      <c r="S29" s="130"/>
      <c r="T29" s="131"/>
      <c r="U29" s="254">
        <f>SUM(G29:T29)</f>
        <v>0</v>
      </c>
      <c r="V29" s="255"/>
      <c r="W29" s="256"/>
      <c r="X29" s="257">
        <f>R25*G29</f>
        <v>0</v>
      </c>
      <c r="Y29" s="258"/>
      <c r="Z29" s="257">
        <f>U25*I29</f>
        <v>0</v>
      </c>
      <c r="AA29" s="258"/>
      <c r="AB29" s="257">
        <f>X25*K29</f>
        <v>0</v>
      </c>
      <c r="AC29" s="258"/>
      <c r="AD29" s="257">
        <f>AA25*M29</f>
        <v>0</v>
      </c>
      <c r="AE29" s="258"/>
      <c r="AF29" s="257">
        <f>AD25*O29</f>
        <v>0</v>
      </c>
      <c r="AG29" s="258"/>
      <c r="AH29" s="257">
        <f>AG25*Q29</f>
        <v>0</v>
      </c>
      <c r="AI29" s="258"/>
      <c r="AJ29" s="257">
        <f>AJ25*S29</f>
        <v>0</v>
      </c>
      <c r="AK29" s="258"/>
      <c r="AL29" s="259">
        <f>SUM(X29:AK29)</f>
        <v>0</v>
      </c>
      <c r="AM29" s="260"/>
      <c r="AN29" s="261"/>
      <c r="AO29" s="262"/>
      <c r="AP29" s="263"/>
      <c r="AV29" s="22" t="s">
        <v>118</v>
      </c>
      <c r="AW29" s="48">
        <f>AD29</f>
        <v>0</v>
      </c>
    </row>
    <row r="30" spans="1:49" s="31" customFormat="1" ht="30" customHeight="1" x14ac:dyDescent="0.15">
      <c r="A30" s="267" t="s">
        <v>93</v>
      </c>
      <c r="B30" s="267"/>
      <c r="C30" s="267"/>
      <c r="D30" s="267"/>
      <c r="E30" s="267"/>
      <c r="F30" s="267"/>
      <c r="G30" s="267"/>
      <c r="H30" s="267"/>
      <c r="I30" s="267"/>
      <c r="J30" s="267"/>
      <c r="K30" s="267"/>
      <c r="L30" s="267"/>
      <c r="M30" s="267"/>
      <c r="N30" s="267"/>
      <c r="O30" s="267"/>
      <c r="P30" s="267"/>
      <c r="Q30" s="204" t="s">
        <v>141</v>
      </c>
      <c r="R30" s="205"/>
      <c r="S30" s="205"/>
      <c r="T30" s="205"/>
      <c r="U30" s="205"/>
      <c r="V30" s="205"/>
      <c r="W30" s="205"/>
      <c r="X30" s="205"/>
      <c r="Y30" s="205"/>
      <c r="Z30" s="205"/>
      <c r="AA30" s="205"/>
      <c r="AB30" s="205"/>
      <c r="AC30" s="205"/>
      <c r="AD30" s="205"/>
      <c r="AE30" s="205"/>
      <c r="AF30" s="205"/>
      <c r="AG30" s="205"/>
      <c r="AH30" s="205"/>
      <c r="AI30" s="205"/>
      <c r="AJ30" s="205"/>
      <c r="AK30" s="205"/>
      <c r="AL30" s="205"/>
      <c r="AM30" s="205"/>
      <c r="AN30" s="205"/>
      <c r="AO30" s="205"/>
      <c r="AP30" s="206"/>
      <c r="AV30" s="22" t="s">
        <v>157</v>
      </c>
      <c r="AW30" s="48">
        <f>AF29</f>
        <v>0</v>
      </c>
    </row>
    <row r="31" spans="1:49" s="24" customFormat="1" ht="30" customHeight="1" x14ac:dyDescent="0.15">
      <c r="A31" s="267" t="s">
        <v>91</v>
      </c>
      <c r="B31" s="267"/>
      <c r="C31" s="267"/>
      <c r="D31" s="267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97" t="s">
        <v>142</v>
      </c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9"/>
      <c r="AV31" s="22" t="s">
        <v>158</v>
      </c>
      <c r="AW31" s="48">
        <f>AH29</f>
        <v>0</v>
      </c>
    </row>
    <row r="32" spans="1:49" s="24" customFormat="1" ht="30" customHeight="1" x14ac:dyDescent="0.15">
      <c r="A32" s="108"/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0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2"/>
      <c r="AV32" s="22" t="s">
        <v>159</v>
      </c>
      <c r="AW32" s="48">
        <f>AJ29</f>
        <v>0</v>
      </c>
    </row>
    <row r="33" spans="1:49" s="24" customFormat="1" ht="30" customHeight="1" x14ac:dyDescent="0.15">
      <c r="A33" s="93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100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2"/>
      <c r="AV33" s="22" t="s">
        <v>94</v>
      </c>
      <c r="AW33" s="22" t="str">
        <f>IF(ISBLANK(A31)," ",A31)</f>
        <v>◯</v>
      </c>
    </row>
    <row r="34" spans="1:49" s="24" customFormat="1" ht="30" customHeight="1" x14ac:dyDescent="0.15">
      <c r="A34" s="197" t="s">
        <v>53</v>
      </c>
      <c r="B34" s="198"/>
      <c r="C34" s="198"/>
      <c r="D34" s="198"/>
      <c r="E34" s="198"/>
      <c r="F34" s="198"/>
      <c r="G34" s="198"/>
      <c r="H34" s="199"/>
      <c r="I34" s="106"/>
      <c r="J34" s="107"/>
      <c r="K34" s="107"/>
      <c r="L34" s="107"/>
      <c r="M34" s="107"/>
      <c r="N34" s="107"/>
      <c r="O34" s="107"/>
      <c r="P34" s="30" t="s">
        <v>55</v>
      </c>
      <c r="Q34" s="100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2"/>
      <c r="AV34" s="22"/>
      <c r="AW34" s="22" t="str">
        <f>IF(ISBLANK(M31)," ",M31)</f>
        <v xml:space="preserve"> </v>
      </c>
    </row>
    <row r="35" spans="1:49" s="24" customFormat="1" ht="30" customHeight="1" x14ac:dyDescent="0.15">
      <c r="A35" s="197" t="s">
        <v>54</v>
      </c>
      <c r="B35" s="198"/>
      <c r="C35" s="198"/>
      <c r="D35" s="198"/>
      <c r="E35" s="198"/>
      <c r="F35" s="198"/>
      <c r="G35" s="198"/>
      <c r="H35" s="199"/>
      <c r="I35" s="106"/>
      <c r="J35" s="107"/>
      <c r="K35" s="107"/>
      <c r="L35" s="107"/>
      <c r="M35" s="107"/>
      <c r="N35" s="107"/>
      <c r="O35" s="107"/>
      <c r="P35" s="30" t="s">
        <v>55</v>
      </c>
      <c r="Q35" s="100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2"/>
      <c r="AW35" s="22" t="str">
        <f>IF(ISBLANK(A33)," ",A33)</f>
        <v xml:space="preserve"> </v>
      </c>
    </row>
    <row r="36" spans="1:49" s="24" customFormat="1" ht="30" customHeight="1" x14ac:dyDescent="0.15">
      <c r="A36" s="184" t="s">
        <v>57</v>
      </c>
      <c r="B36" s="185"/>
      <c r="C36" s="185"/>
      <c r="D36" s="185"/>
      <c r="E36" s="185"/>
      <c r="F36" s="185"/>
      <c r="G36" s="185"/>
      <c r="H36" s="186"/>
      <c r="I36" s="268">
        <f>I34-I35</f>
        <v>0</v>
      </c>
      <c r="J36" s="269"/>
      <c r="K36" s="269"/>
      <c r="L36" s="269"/>
      <c r="M36" s="269"/>
      <c r="N36" s="269"/>
      <c r="O36" s="269"/>
      <c r="P36" s="270" t="s">
        <v>55</v>
      </c>
      <c r="Q36" s="100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2"/>
    </row>
    <row r="37" spans="1:49" s="24" customFormat="1" ht="30" customHeight="1" x14ac:dyDescent="0.15">
      <c r="A37" s="187"/>
      <c r="B37" s="188"/>
      <c r="C37" s="188"/>
      <c r="D37" s="188"/>
      <c r="E37" s="188"/>
      <c r="F37" s="188"/>
      <c r="G37" s="188"/>
      <c r="H37" s="189"/>
      <c r="I37" s="94" t="s">
        <v>56</v>
      </c>
      <c r="J37" s="95"/>
      <c r="K37" s="95"/>
      <c r="L37" s="95"/>
      <c r="M37" s="95"/>
      <c r="N37" s="95"/>
      <c r="O37" s="95"/>
      <c r="P37" s="96"/>
      <c r="Q37" s="103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4"/>
      <c r="AJ37" s="104"/>
      <c r="AK37" s="104"/>
      <c r="AL37" s="104"/>
      <c r="AM37" s="104"/>
      <c r="AN37" s="104"/>
      <c r="AO37" s="104"/>
      <c r="AP37" s="105"/>
      <c r="AW37" s="22" t="str">
        <f>IF(ISBLANK(I33)," ",I33)</f>
        <v xml:space="preserve"> </v>
      </c>
    </row>
    <row r="38" spans="1:49" ht="28.5" customHeight="1" x14ac:dyDescent="0.15">
      <c r="A38" s="184" t="s">
        <v>16</v>
      </c>
      <c r="B38" s="185"/>
      <c r="C38" s="185"/>
      <c r="D38" s="185"/>
      <c r="E38" s="185"/>
      <c r="F38" s="185"/>
      <c r="G38" s="185"/>
      <c r="H38" s="186"/>
      <c r="I38" s="172" t="s">
        <v>97</v>
      </c>
      <c r="J38" s="172"/>
      <c r="K38" s="172"/>
      <c r="L38" s="172"/>
      <c r="M38" s="172" t="s">
        <v>63</v>
      </c>
      <c r="N38" s="172"/>
      <c r="O38" s="172"/>
      <c r="P38" s="172"/>
      <c r="Q38" s="172"/>
      <c r="R38" s="172"/>
      <c r="S38" s="172" t="s">
        <v>42</v>
      </c>
      <c r="T38" s="172"/>
      <c r="U38" s="172"/>
      <c r="V38" s="172"/>
      <c r="W38" s="172"/>
      <c r="X38" s="172"/>
      <c r="Y38" s="172"/>
      <c r="Z38" s="172"/>
      <c r="AA38" s="172"/>
      <c r="AB38" s="172"/>
      <c r="AC38" s="172"/>
      <c r="AD38" s="172"/>
      <c r="AE38" s="172"/>
      <c r="AF38" s="172"/>
      <c r="AG38" s="172"/>
      <c r="AH38" s="172"/>
      <c r="AI38" s="172" t="s">
        <v>168</v>
      </c>
      <c r="AJ38" s="172"/>
      <c r="AK38" s="172"/>
      <c r="AL38" s="172"/>
      <c r="AM38" s="172"/>
      <c r="AN38" s="172"/>
      <c r="AO38" s="172"/>
      <c r="AP38" s="172"/>
      <c r="AV38" s="24"/>
      <c r="AW38" s="22" t="str">
        <f>IF(ISBLANK(M33)," ",M33)</f>
        <v xml:space="preserve"> </v>
      </c>
    </row>
    <row r="39" spans="1:49" ht="28.5" customHeight="1" x14ac:dyDescent="0.15">
      <c r="A39" s="187"/>
      <c r="B39" s="188"/>
      <c r="C39" s="188"/>
      <c r="D39" s="188"/>
      <c r="E39" s="188"/>
      <c r="F39" s="188"/>
      <c r="G39" s="188"/>
      <c r="H39" s="189"/>
      <c r="I39" s="172"/>
      <c r="J39" s="172"/>
      <c r="K39" s="172"/>
      <c r="L39" s="172"/>
      <c r="M39" s="172" t="s">
        <v>40</v>
      </c>
      <c r="N39" s="172"/>
      <c r="O39" s="172"/>
      <c r="P39" s="172"/>
      <c r="Q39" s="172" t="s">
        <v>41</v>
      </c>
      <c r="R39" s="172"/>
      <c r="S39" s="180" t="s">
        <v>169</v>
      </c>
      <c r="T39" s="180"/>
      <c r="U39" s="180"/>
      <c r="V39" s="180"/>
      <c r="W39" s="172" t="s">
        <v>170</v>
      </c>
      <c r="X39" s="172"/>
      <c r="Y39" s="172"/>
      <c r="Z39" s="172"/>
      <c r="AA39" s="172" t="s">
        <v>61</v>
      </c>
      <c r="AB39" s="172"/>
      <c r="AC39" s="172"/>
      <c r="AD39" s="172"/>
      <c r="AE39" s="172" t="s">
        <v>171</v>
      </c>
      <c r="AF39" s="172"/>
      <c r="AG39" s="172"/>
      <c r="AH39" s="172"/>
      <c r="AI39" s="172" t="s">
        <v>172</v>
      </c>
      <c r="AJ39" s="172"/>
      <c r="AK39" s="172"/>
      <c r="AL39" s="172"/>
      <c r="AM39" s="190" t="s">
        <v>173</v>
      </c>
      <c r="AN39" s="190"/>
      <c r="AO39" s="190"/>
      <c r="AP39" s="190"/>
      <c r="AV39" s="24" t="s">
        <v>81</v>
      </c>
      <c r="AW39" s="33" t="str">
        <f>Q31</f>
        <v>※「やまがた紅王」の植栽面積が分からない場合は、１本あたり0.5aで換算してください。</v>
      </c>
    </row>
    <row r="40" spans="1:49" ht="28.5" customHeight="1" x14ac:dyDescent="0.15">
      <c r="A40" s="191"/>
      <c r="B40" s="192" t="s">
        <v>96</v>
      </c>
      <c r="C40" s="192"/>
      <c r="D40" s="192"/>
      <c r="E40" s="192"/>
      <c r="F40" s="192"/>
      <c r="G40" s="192"/>
      <c r="H40" s="193"/>
      <c r="I40" s="129"/>
      <c r="J40" s="129"/>
      <c r="K40" s="129"/>
      <c r="L40" s="129"/>
      <c r="M40" s="129"/>
      <c r="N40" s="129"/>
      <c r="O40" s="129"/>
      <c r="P40" s="129"/>
      <c r="Q40" s="132"/>
      <c r="R40" s="132"/>
      <c r="S40" s="194">
        <f>ROUNDDOWN(I40/3,0)</f>
        <v>0</v>
      </c>
      <c r="T40" s="195"/>
      <c r="U40" s="195"/>
      <c r="V40" s="196"/>
      <c r="W40" s="194">
        <f>ROUNDDOWN(M40*2/3,0)</f>
        <v>0</v>
      </c>
      <c r="X40" s="195"/>
      <c r="Y40" s="195"/>
      <c r="Z40" s="196"/>
      <c r="AA40" s="197" t="s">
        <v>174</v>
      </c>
      <c r="AB40" s="198"/>
      <c r="AC40" s="198"/>
      <c r="AD40" s="199"/>
      <c r="AE40" s="194">
        <f>MIN(S40:AD40)</f>
        <v>0</v>
      </c>
      <c r="AF40" s="195"/>
      <c r="AG40" s="195"/>
      <c r="AH40" s="196"/>
      <c r="AI40" s="200">
        <f>M40-AE40</f>
        <v>0</v>
      </c>
      <c r="AJ40" s="200"/>
      <c r="AK40" s="200"/>
      <c r="AL40" s="200"/>
      <c r="AM40" s="109"/>
      <c r="AN40" s="109"/>
      <c r="AO40" s="109"/>
      <c r="AP40" s="109"/>
      <c r="AV40" s="24" t="s">
        <v>53</v>
      </c>
      <c r="AW40" s="35">
        <f>I34</f>
        <v>0</v>
      </c>
    </row>
    <row r="41" spans="1:49" ht="28.5" customHeight="1" x14ac:dyDescent="0.15">
      <c r="A41" s="169"/>
      <c r="B41" s="170"/>
      <c r="C41" s="170"/>
      <c r="D41" s="170"/>
      <c r="E41" s="170"/>
      <c r="F41" s="170"/>
      <c r="G41" s="170"/>
      <c r="H41" s="171"/>
      <c r="I41" s="117"/>
      <c r="J41" s="117"/>
      <c r="K41" s="117"/>
      <c r="L41" s="117"/>
      <c r="M41" s="117"/>
      <c r="N41" s="117"/>
      <c r="O41" s="117"/>
      <c r="P41" s="117"/>
      <c r="Q41" s="118"/>
      <c r="R41" s="118"/>
      <c r="S41" s="114"/>
      <c r="T41" s="115"/>
      <c r="U41" s="115"/>
      <c r="V41" s="116"/>
      <c r="W41" s="114"/>
      <c r="X41" s="115"/>
      <c r="Y41" s="115"/>
      <c r="Z41" s="116"/>
      <c r="AA41" s="111"/>
      <c r="AB41" s="112"/>
      <c r="AC41" s="112"/>
      <c r="AD41" s="113"/>
      <c r="AE41" s="114"/>
      <c r="AF41" s="115"/>
      <c r="AG41" s="115"/>
      <c r="AH41" s="116"/>
      <c r="AI41" s="60"/>
      <c r="AJ41" s="60"/>
      <c r="AK41" s="60"/>
      <c r="AL41" s="60"/>
      <c r="AM41" s="110"/>
      <c r="AN41" s="110"/>
      <c r="AO41" s="110"/>
      <c r="AP41" s="110"/>
      <c r="AV41" s="24" t="s">
        <v>69</v>
      </c>
      <c r="AW41" s="35">
        <f>I44</f>
        <v>0</v>
      </c>
    </row>
    <row r="42" spans="1:49" ht="28.5" customHeight="1" x14ac:dyDescent="0.15">
      <c r="A42" s="169"/>
      <c r="B42" s="170"/>
      <c r="C42" s="170"/>
      <c r="D42" s="170"/>
      <c r="E42" s="170"/>
      <c r="F42" s="170"/>
      <c r="G42" s="170"/>
      <c r="H42" s="171"/>
      <c r="I42" s="117"/>
      <c r="J42" s="117"/>
      <c r="K42" s="117"/>
      <c r="L42" s="117"/>
      <c r="M42" s="117"/>
      <c r="N42" s="117"/>
      <c r="O42" s="117"/>
      <c r="P42" s="117"/>
      <c r="Q42" s="118"/>
      <c r="R42" s="118"/>
      <c r="S42" s="114"/>
      <c r="T42" s="115"/>
      <c r="U42" s="115"/>
      <c r="V42" s="116"/>
      <c r="W42" s="114"/>
      <c r="X42" s="115"/>
      <c r="Y42" s="115"/>
      <c r="Z42" s="116"/>
      <c r="AA42" s="111"/>
      <c r="AB42" s="112"/>
      <c r="AC42" s="112"/>
      <c r="AD42" s="113"/>
      <c r="AE42" s="114"/>
      <c r="AF42" s="115"/>
      <c r="AG42" s="115"/>
      <c r="AH42" s="116"/>
      <c r="AI42" s="60"/>
      <c r="AJ42" s="60"/>
      <c r="AK42" s="60"/>
      <c r="AL42" s="60"/>
      <c r="AM42" s="110"/>
      <c r="AN42" s="110"/>
      <c r="AO42" s="110"/>
      <c r="AP42" s="110"/>
      <c r="AV42" s="24" t="s">
        <v>70</v>
      </c>
      <c r="AW42" s="35">
        <f>M44</f>
        <v>0</v>
      </c>
    </row>
    <row r="43" spans="1:49" ht="28.5" customHeight="1" x14ac:dyDescent="0.15">
      <c r="A43" s="169"/>
      <c r="B43" s="170"/>
      <c r="C43" s="170"/>
      <c r="D43" s="170"/>
      <c r="E43" s="170"/>
      <c r="F43" s="170"/>
      <c r="G43" s="170"/>
      <c r="H43" s="171"/>
      <c r="I43" s="117"/>
      <c r="J43" s="117"/>
      <c r="K43" s="117"/>
      <c r="L43" s="117"/>
      <c r="M43" s="117"/>
      <c r="N43" s="117"/>
      <c r="O43" s="117"/>
      <c r="P43" s="117"/>
      <c r="Q43" s="118"/>
      <c r="R43" s="118"/>
      <c r="S43" s="114"/>
      <c r="T43" s="115"/>
      <c r="U43" s="115"/>
      <c r="V43" s="116"/>
      <c r="W43" s="114"/>
      <c r="X43" s="115"/>
      <c r="Y43" s="115"/>
      <c r="Z43" s="116"/>
      <c r="AA43" s="111"/>
      <c r="AB43" s="112"/>
      <c r="AC43" s="112"/>
      <c r="AD43" s="113"/>
      <c r="AE43" s="114"/>
      <c r="AF43" s="115"/>
      <c r="AG43" s="115"/>
      <c r="AH43" s="116"/>
      <c r="AI43" s="60"/>
      <c r="AJ43" s="60"/>
      <c r="AK43" s="60"/>
      <c r="AL43" s="60"/>
      <c r="AM43" s="110"/>
      <c r="AN43" s="110"/>
      <c r="AO43" s="110"/>
      <c r="AP43" s="110"/>
      <c r="AV43" s="24" t="s">
        <v>71</v>
      </c>
      <c r="AW43" s="35">
        <f>AE44</f>
        <v>0</v>
      </c>
    </row>
    <row r="44" spans="1:49" ht="28.5" customHeight="1" x14ac:dyDescent="0.15">
      <c r="A44" s="172" t="s">
        <v>60</v>
      </c>
      <c r="B44" s="172"/>
      <c r="C44" s="172"/>
      <c r="D44" s="172"/>
      <c r="E44" s="172"/>
      <c r="F44" s="172"/>
      <c r="G44" s="172"/>
      <c r="H44" s="172"/>
      <c r="I44" s="173">
        <f>SUM(I40:L43)</f>
        <v>0</v>
      </c>
      <c r="J44" s="173"/>
      <c r="K44" s="173"/>
      <c r="L44" s="173"/>
      <c r="M44" s="173">
        <f>SUM(M40:P43)</f>
        <v>0</v>
      </c>
      <c r="N44" s="173"/>
      <c r="O44" s="173"/>
      <c r="P44" s="173"/>
      <c r="Q44" s="174"/>
      <c r="R44" s="174"/>
      <c r="S44" s="173">
        <f>SUM(S40:V42)</f>
        <v>0</v>
      </c>
      <c r="T44" s="173"/>
      <c r="U44" s="173"/>
      <c r="V44" s="173"/>
      <c r="W44" s="173">
        <f>SUM(W40:Z42)</f>
        <v>0</v>
      </c>
      <c r="X44" s="173"/>
      <c r="Y44" s="173"/>
      <c r="Z44" s="173"/>
      <c r="AA44" s="174"/>
      <c r="AB44" s="174"/>
      <c r="AC44" s="174"/>
      <c r="AD44" s="174"/>
      <c r="AE44" s="173">
        <f>SUM(AE40:AH43)</f>
        <v>0</v>
      </c>
      <c r="AF44" s="173"/>
      <c r="AG44" s="173"/>
      <c r="AH44" s="173"/>
      <c r="AI44" s="175">
        <f>SUM(AI40:AK43)</f>
        <v>0</v>
      </c>
      <c r="AJ44" s="176"/>
      <c r="AK44" s="177"/>
      <c r="AL44" s="175">
        <f>SUM(AL40:AN43)</f>
        <v>0</v>
      </c>
      <c r="AM44" s="176"/>
      <c r="AN44" s="177"/>
      <c r="AO44" s="178"/>
      <c r="AP44" s="179"/>
      <c r="AV44" s="11" t="s">
        <v>72</v>
      </c>
      <c r="AW44" s="36">
        <f>AI44</f>
        <v>0</v>
      </c>
    </row>
    <row r="45" spans="1:49" ht="28.5" customHeight="1" x14ac:dyDescent="0.15">
      <c r="A45" s="180" t="s">
        <v>84</v>
      </c>
      <c r="B45" s="180"/>
      <c r="C45" s="180"/>
      <c r="D45" s="180"/>
      <c r="E45" s="180"/>
      <c r="F45" s="180"/>
      <c r="G45" s="180" t="s">
        <v>85</v>
      </c>
      <c r="H45" s="180"/>
      <c r="I45" s="180"/>
      <c r="J45" s="180"/>
      <c r="K45" s="180"/>
      <c r="L45" s="180"/>
      <c r="M45" s="180" t="s">
        <v>86</v>
      </c>
      <c r="N45" s="180"/>
      <c r="O45" s="180"/>
      <c r="P45" s="180"/>
      <c r="Q45" s="180"/>
      <c r="R45" s="180"/>
      <c r="S45" s="180" t="s">
        <v>87</v>
      </c>
      <c r="T45" s="180"/>
      <c r="U45" s="180"/>
      <c r="V45" s="180"/>
      <c r="W45" s="180"/>
      <c r="X45" s="180"/>
      <c r="Y45" s="181" t="s">
        <v>88</v>
      </c>
      <c r="Z45" s="182"/>
      <c r="AA45" s="182"/>
      <c r="AB45" s="182"/>
      <c r="AC45" s="182"/>
      <c r="AD45" s="183"/>
      <c r="AE45" s="181" t="s">
        <v>64</v>
      </c>
      <c r="AF45" s="182"/>
      <c r="AG45" s="182"/>
      <c r="AH45" s="182"/>
      <c r="AI45" s="182"/>
      <c r="AJ45" s="183"/>
      <c r="AK45" s="181" t="s">
        <v>58</v>
      </c>
      <c r="AL45" s="182"/>
      <c r="AM45" s="182"/>
      <c r="AN45" s="182"/>
      <c r="AO45" s="182"/>
      <c r="AP45" s="183"/>
    </row>
    <row r="46" spans="1:49" ht="28.5" customHeight="1" x14ac:dyDescent="0.15">
      <c r="A46" s="128"/>
      <c r="B46" s="128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8"/>
      <c r="S46" s="128"/>
      <c r="T46" s="128"/>
      <c r="U46" s="128"/>
      <c r="V46" s="128"/>
      <c r="W46" s="128"/>
      <c r="X46" s="128"/>
      <c r="Y46" s="128"/>
      <c r="Z46" s="128"/>
      <c r="AA46" s="128"/>
      <c r="AB46" s="128"/>
      <c r="AC46" s="128"/>
      <c r="AD46" s="128"/>
      <c r="AE46" s="128"/>
      <c r="AF46" s="128"/>
      <c r="AG46" s="128"/>
      <c r="AH46" s="128"/>
      <c r="AI46" s="128"/>
      <c r="AJ46" s="128"/>
      <c r="AK46" s="128"/>
      <c r="AL46" s="128"/>
      <c r="AM46" s="128"/>
      <c r="AN46" s="128"/>
      <c r="AO46" s="128"/>
      <c r="AP46" s="128"/>
      <c r="AV46" s="11" t="s">
        <v>164</v>
      </c>
      <c r="AW46" s="11">
        <f>AO2</f>
        <v>0</v>
      </c>
    </row>
    <row r="47" spans="1:49" ht="28.5" customHeight="1" x14ac:dyDescent="0.15">
      <c r="A47" s="184" t="s">
        <v>59</v>
      </c>
      <c r="B47" s="185"/>
      <c r="C47" s="185"/>
      <c r="D47" s="185"/>
      <c r="E47" s="185"/>
      <c r="F47" s="186"/>
      <c r="G47" s="122" t="s">
        <v>17</v>
      </c>
      <c r="H47" s="123"/>
      <c r="I47" s="123"/>
      <c r="J47" s="123"/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Y47" s="124"/>
      <c r="Z47" s="124"/>
      <c r="AA47" s="124"/>
      <c r="AB47" s="124"/>
      <c r="AC47" s="124"/>
      <c r="AD47" s="124" t="s">
        <v>18</v>
      </c>
      <c r="AE47" s="124"/>
      <c r="AF47" s="124"/>
      <c r="AG47" s="124"/>
      <c r="AH47" s="124"/>
      <c r="AI47" s="124"/>
      <c r="AJ47" s="124"/>
      <c r="AK47" s="124" t="s">
        <v>19</v>
      </c>
      <c r="AL47" s="124"/>
      <c r="AM47" s="124"/>
      <c r="AN47" s="124"/>
      <c r="AO47" s="124"/>
      <c r="AP47" s="125"/>
    </row>
    <row r="48" spans="1:49" ht="28.5" customHeight="1" x14ac:dyDescent="0.15">
      <c r="A48" s="187"/>
      <c r="B48" s="188"/>
      <c r="C48" s="188"/>
      <c r="D48" s="188"/>
      <c r="E48" s="188"/>
      <c r="F48" s="189"/>
      <c r="G48" s="126" t="s">
        <v>17</v>
      </c>
      <c r="H48" s="127"/>
      <c r="I48" s="127"/>
      <c r="J48" s="127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  <c r="AC48" s="119"/>
      <c r="AD48" s="119" t="s">
        <v>18</v>
      </c>
      <c r="AE48" s="119"/>
      <c r="AF48" s="119"/>
      <c r="AG48" s="119"/>
      <c r="AH48" s="119"/>
      <c r="AI48" s="119"/>
      <c r="AJ48" s="119"/>
      <c r="AK48" s="119" t="s">
        <v>19</v>
      </c>
      <c r="AL48" s="119"/>
      <c r="AM48" s="119"/>
      <c r="AN48" s="119"/>
      <c r="AO48" s="119"/>
      <c r="AP48" s="120"/>
      <c r="AT48" s="11" t="s">
        <v>166</v>
      </c>
    </row>
  </sheetData>
  <mergeCells count="232">
    <mergeCell ref="A8:G12"/>
    <mergeCell ref="H8:AB12"/>
    <mergeCell ref="AD8:AF9"/>
    <mergeCell ref="AG8:AM8"/>
    <mergeCell ref="AN8:AO8"/>
    <mergeCell ref="AG9:AM9"/>
    <mergeCell ref="AN9:AO9"/>
    <mergeCell ref="G27:W27"/>
    <mergeCell ref="AL28:AN28"/>
    <mergeCell ref="AL29:AN29"/>
    <mergeCell ref="J23:Q25"/>
    <mergeCell ref="R24:T24"/>
    <mergeCell ref="R25:T25"/>
    <mergeCell ref="U24:W24"/>
    <mergeCell ref="U25:W25"/>
    <mergeCell ref="R23:AL23"/>
    <mergeCell ref="X27:AN27"/>
    <mergeCell ref="U28:W28"/>
    <mergeCell ref="U29:W29"/>
    <mergeCell ref="X28:Y28"/>
    <mergeCell ref="X29:Y29"/>
    <mergeCell ref="Z28:AA28"/>
    <mergeCell ref="Z29:AA29"/>
    <mergeCell ref="AB28:AC28"/>
    <mergeCell ref="AB29:AC29"/>
    <mergeCell ref="AD28:AE28"/>
    <mergeCell ref="AD29:AE29"/>
    <mergeCell ref="AF28:AG28"/>
    <mergeCell ref="G28:H28"/>
    <mergeCell ref="G29:H29"/>
    <mergeCell ref="I28:J28"/>
    <mergeCell ref="Q40:R40"/>
    <mergeCell ref="S40:V40"/>
    <mergeCell ref="AF29:AG29"/>
    <mergeCell ref="AH28:AI28"/>
    <mergeCell ref="AH29:AI29"/>
    <mergeCell ref="AJ28:AK28"/>
    <mergeCell ref="AJ29:AK29"/>
    <mergeCell ref="I29:J29"/>
    <mergeCell ref="K28:L28"/>
    <mergeCell ref="K29:L29"/>
    <mergeCell ref="M28:N28"/>
    <mergeCell ref="O28:P28"/>
    <mergeCell ref="Q28:R28"/>
    <mergeCell ref="S28:T28"/>
    <mergeCell ref="M29:N29"/>
    <mergeCell ref="O29:P29"/>
    <mergeCell ref="Q29:R29"/>
    <mergeCell ref="S29:T29"/>
    <mergeCell ref="AI39:AL39"/>
    <mergeCell ref="AI40:AL40"/>
    <mergeCell ref="I30:L30"/>
    <mergeCell ref="B42:G42"/>
    <mergeCell ref="I42:L42"/>
    <mergeCell ref="M42:P42"/>
    <mergeCell ref="Q42:R42"/>
    <mergeCell ref="S42:V42"/>
    <mergeCell ref="W42:Z42"/>
    <mergeCell ref="AA42:AD42"/>
    <mergeCell ref="AE42:AH42"/>
    <mergeCell ref="AA40:AD40"/>
    <mergeCell ref="AE40:AH40"/>
    <mergeCell ref="B41:G41"/>
    <mergeCell ref="I41:L41"/>
    <mergeCell ref="M41:P41"/>
    <mergeCell ref="Q41:R41"/>
    <mergeCell ref="S41:V41"/>
    <mergeCell ref="W41:Z41"/>
    <mergeCell ref="I40:L40"/>
    <mergeCell ref="M40:P40"/>
    <mergeCell ref="W40:Z40"/>
    <mergeCell ref="AA41:AD41"/>
    <mergeCell ref="AE41:AH41"/>
    <mergeCell ref="AK48:AP48"/>
    <mergeCell ref="A1:D1"/>
    <mergeCell ref="A47:F48"/>
    <mergeCell ref="G47:J47"/>
    <mergeCell ref="K47:AC47"/>
    <mergeCell ref="AD47:AG47"/>
    <mergeCell ref="AH47:AJ47"/>
    <mergeCell ref="AK47:AP47"/>
    <mergeCell ref="G48:J48"/>
    <mergeCell ref="K48:AC48"/>
    <mergeCell ref="AD48:AG48"/>
    <mergeCell ref="AH48:AJ48"/>
    <mergeCell ref="AK45:AP45"/>
    <mergeCell ref="A46:F46"/>
    <mergeCell ref="G46:L46"/>
    <mergeCell ref="M46:R46"/>
    <mergeCell ref="S46:X46"/>
    <mergeCell ref="Y46:AD46"/>
    <mergeCell ref="AE46:AJ46"/>
    <mergeCell ref="AK46:AP46"/>
    <mergeCell ref="AA44:AD44"/>
    <mergeCell ref="AE44:AH44"/>
    <mergeCell ref="I43:L43"/>
    <mergeCell ref="G26:AP26"/>
    <mergeCell ref="AE45:AJ45"/>
    <mergeCell ref="AA43:AD43"/>
    <mergeCell ref="AE43:AH43"/>
    <mergeCell ref="A44:H44"/>
    <mergeCell ref="I44:L44"/>
    <mergeCell ref="M44:P44"/>
    <mergeCell ref="Q44:R44"/>
    <mergeCell ref="S44:V44"/>
    <mergeCell ref="W44:Z44"/>
    <mergeCell ref="M43:P43"/>
    <mergeCell ref="Q43:R43"/>
    <mergeCell ref="S43:V43"/>
    <mergeCell ref="W43:Z43"/>
    <mergeCell ref="A45:F45"/>
    <mergeCell ref="G45:L45"/>
    <mergeCell ref="M45:R45"/>
    <mergeCell ref="S45:X45"/>
    <mergeCell ref="Y45:AD45"/>
    <mergeCell ref="B43:G43"/>
    <mergeCell ref="AI43:AL43"/>
    <mergeCell ref="B40:G40"/>
    <mergeCell ref="S38:AH38"/>
    <mergeCell ref="AI38:AP38"/>
    <mergeCell ref="M39:P39"/>
    <mergeCell ref="Q39:R39"/>
    <mergeCell ref="S39:V39"/>
    <mergeCell ref="W39:Z39"/>
    <mergeCell ref="AA39:AD39"/>
    <mergeCell ref="AE39:AH39"/>
    <mergeCell ref="A38:H39"/>
    <mergeCell ref="I38:L39"/>
    <mergeCell ref="M38:R38"/>
    <mergeCell ref="A32:D32"/>
    <mergeCell ref="E32:H32"/>
    <mergeCell ref="I32:L32"/>
    <mergeCell ref="M32:P32"/>
    <mergeCell ref="A33:D33"/>
    <mergeCell ref="A36:H37"/>
    <mergeCell ref="I36:O36"/>
    <mergeCell ref="I37:P37"/>
    <mergeCell ref="Q31:AP31"/>
    <mergeCell ref="Q32:AP37"/>
    <mergeCell ref="E33:H33"/>
    <mergeCell ref="I33:L33"/>
    <mergeCell ref="M33:P33"/>
    <mergeCell ref="A34:H34"/>
    <mergeCell ref="I34:O34"/>
    <mergeCell ref="A35:H35"/>
    <mergeCell ref="I35:O35"/>
    <mergeCell ref="A31:D31"/>
    <mergeCell ref="E31:H31"/>
    <mergeCell ref="I31:L31"/>
    <mergeCell ref="M31:P31"/>
    <mergeCell ref="M30:P30"/>
    <mergeCell ref="Q30:AP30"/>
    <mergeCell ref="AC5:AF5"/>
    <mergeCell ref="AG5:AI5"/>
    <mergeCell ref="AJ5:AP5"/>
    <mergeCell ref="AC12:AF12"/>
    <mergeCell ref="AG12:AP12"/>
    <mergeCell ref="A13:AP13"/>
    <mergeCell ref="A14:U14"/>
    <mergeCell ref="V14:AP14"/>
    <mergeCell ref="A15:U22"/>
    <mergeCell ref="V15:AP22"/>
    <mergeCell ref="AC10:AF10"/>
    <mergeCell ref="X24:Z24"/>
    <mergeCell ref="AA24:AC24"/>
    <mergeCell ref="AM25:AP25"/>
    <mergeCell ref="A29:C29"/>
    <mergeCell ref="D29:F29"/>
    <mergeCell ref="AG11:AP11"/>
    <mergeCell ref="A2:L2"/>
    <mergeCell ref="A3:G3"/>
    <mergeCell ref="H3:R3"/>
    <mergeCell ref="S3:U3"/>
    <mergeCell ref="V3:AB3"/>
    <mergeCell ref="AC3:AF3"/>
    <mergeCell ref="AG3:AP3"/>
    <mergeCell ref="A6:G7"/>
    <mergeCell ref="H6:AB7"/>
    <mergeCell ref="AD6:AF7"/>
    <mergeCell ref="AG6:AI7"/>
    <mergeCell ref="AJ6:AK6"/>
    <mergeCell ref="AM6:AN6"/>
    <mergeCell ref="AJ7:AK7"/>
    <mergeCell ref="AM7:AN7"/>
    <mergeCell ref="A4:G4"/>
    <mergeCell ref="H4:AB4"/>
    <mergeCell ref="A25:C25"/>
    <mergeCell ref="D25:F25"/>
    <mergeCell ref="G25:I25"/>
    <mergeCell ref="A30:D30"/>
    <mergeCell ref="E30:H30"/>
    <mergeCell ref="E1:AP1"/>
    <mergeCell ref="A26:F26"/>
    <mergeCell ref="A27:C28"/>
    <mergeCell ref="D27:F28"/>
    <mergeCell ref="AC4:AF4"/>
    <mergeCell ref="AG4:AP4"/>
    <mergeCell ref="A5:G5"/>
    <mergeCell ref="H5:AB5"/>
    <mergeCell ref="A23:I23"/>
    <mergeCell ref="A24:C24"/>
    <mergeCell ref="D24:F24"/>
    <mergeCell ref="G24:I24"/>
    <mergeCell ref="AG10:AI10"/>
    <mergeCell ref="AJ10:AP10"/>
    <mergeCell ref="AC11:AF11"/>
    <mergeCell ref="AJ24:AL24"/>
    <mergeCell ref="X25:Z25"/>
    <mergeCell ref="AA25:AC25"/>
    <mergeCell ref="AM23:AP24"/>
    <mergeCell ref="AD24:AF24"/>
    <mergeCell ref="AG24:AI24"/>
    <mergeCell ref="AD25:AF25"/>
    <mergeCell ref="AG25:AI25"/>
    <mergeCell ref="AJ25:AL25"/>
    <mergeCell ref="AI44:AK44"/>
    <mergeCell ref="AL44:AN44"/>
    <mergeCell ref="AO44:AP44"/>
    <mergeCell ref="AE2:AG2"/>
    <mergeCell ref="AH2:AK2"/>
    <mergeCell ref="AL2:AN2"/>
    <mergeCell ref="AO2:AP2"/>
    <mergeCell ref="AO27:AP27"/>
    <mergeCell ref="AO28:AP28"/>
    <mergeCell ref="AO29:AP29"/>
    <mergeCell ref="AI42:AL42"/>
    <mergeCell ref="AM39:AP39"/>
    <mergeCell ref="AM40:AP40"/>
    <mergeCell ref="AI41:AL41"/>
    <mergeCell ref="AM41:AP41"/>
    <mergeCell ref="AM42:AP42"/>
    <mergeCell ref="AM43:AP43"/>
  </mergeCells>
  <phoneticPr fontId="8"/>
  <dataValidations count="2">
    <dataValidation type="list" allowBlank="1" showInputMessage="1" showErrorMessage="1" sqref="H5:AB5">
      <formula1>"　,①農協等,②農業法人,③農業者団体,④農業者（販売農家）"</formula1>
    </dataValidation>
    <dataValidation type="list" allowBlank="1" showInputMessage="1" showErrorMessage="1" sqref="AO2:AP2">
      <formula1>$AT$47:$AT$48</formula1>
    </dataValidation>
  </dataValidations>
  <pageMargins left="0.7" right="0.7" top="0.75" bottom="0.75" header="0.3" footer="0.3"/>
  <pageSetup paperSize="9" scale="5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48"/>
  <sheetViews>
    <sheetView view="pageBreakPreview" zoomScale="85" zoomScaleNormal="70" zoomScaleSheetLayoutView="85" workbookViewId="0">
      <pane ySplit="4" topLeftCell="A5" activePane="bottomLeft" state="frozen"/>
      <selection activeCell="A13" sqref="A13:U13"/>
      <selection pane="bottomLeft" activeCell="AG3" sqref="AG3:AP3"/>
    </sheetView>
  </sheetViews>
  <sheetFormatPr defaultColWidth="3.625" defaultRowHeight="28.5" customHeight="1" x14ac:dyDescent="0.15"/>
  <cols>
    <col min="1" max="47" width="3.625" style="11"/>
    <col min="48" max="48" width="28.125" style="11" customWidth="1"/>
    <col min="49" max="49" width="22" style="11" customWidth="1"/>
    <col min="50" max="16384" width="3.625" style="11"/>
  </cols>
  <sheetData>
    <row r="1" spans="1:49" s="22" customFormat="1" ht="30" customHeight="1" x14ac:dyDescent="0.15">
      <c r="A1" s="121" t="str">
        <f>'1'!A1:D1</f>
        <v>（様式５）</v>
      </c>
      <c r="B1" s="121"/>
      <c r="C1" s="121"/>
      <c r="D1" s="121"/>
      <c r="E1" s="63" t="str">
        <f>'1'!E1:AL1</f>
        <v>令和５年度魅力ある園芸やまがた所得向上支援事業要望調査票（「やまがた紅王」雨よけハウス整備事業）</v>
      </c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V1" s="22" t="s">
        <v>83</v>
      </c>
      <c r="AW1" s="22">
        <f>AM2</f>
        <v>0</v>
      </c>
    </row>
    <row r="2" spans="1:49" s="22" customFormat="1" ht="30" customHeight="1" x14ac:dyDescent="0.15">
      <c r="A2" s="71" t="s">
        <v>62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56"/>
      <c r="AD2" s="56"/>
      <c r="AE2" s="168" t="s">
        <v>163</v>
      </c>
      <c r="AF2" s="168"/>
      <c r="AG2" s="168"/>
      <c r="AH2" s="57">
        <v>10</v>
      </c>
      <c r="AI2" s="58"/>
      <c r="AJ2" s="58"/>
      <c r="AK2" s="59"/>
      <c r="AL2" s="204" t="s">
        <v>164</v>
      </c>
      <c r="AM2" s="205"/>
      <c r="AN2" s="206"/>
      <c r="AO2" s="58"/>
      <c r="AP2" s="59"/>
      <c r="AV2" s="22" t="s">
        <v>10</v>
      </c>
      <c r="AW2" s="22">
        <f>H3</f>
        <v>0</v>
      </c>
    </row>
    <row r="3" spans="1:49" s="22" customFormat="1" ht="30" customHeight="1" x14ac:dyDescent="0.15">
      <c r="A3" s="168" t="s">
        <v>10</v>
      </c>
      <c r="B3" s="168"/>
      <c r="C3" s="168"/>
      <c r="D3" s="168"/>
      <c r="E3" s="168"/>
      <c r="F3" s="168"/>
      <c r="G3" s="168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168" t="s">
        <v>11</v>
      </c>
      <c r="T3" s="168"/>
      <c r="U3" s="168"/>
      <c r="V3" s="72"/>
      <c r="W3" s="72"/>
      <c r="X3" s="72"/>
      <c r="Y3" s="72"/>
      <c r="Z3" s="72"/>
      <c r="AA3" s="72"/>
      <c r="AB3" s="72"/>
      <c r="AC3" s="168" t="s">
        <v>36</v>
      </c>
      <c r="AD3" s="168"/>
      <c r="AE3" s="168"/>
      <c r="AF3" s="168"/>
      <c r="AG3" s="72"/>
      <c r="AH3" s="72"/>
      <c r="AI3" s="72"/>
      <c r="AJ3" s="72"/>
      <c r="AK3" s="72"/>
      <c r="AL3" s="72"/>
      <c r="AM3" s="72"/>
      <c r="AN3" s="72"/>
      <c r="AO3" s="72"/>
      <c r="AP3" s="72"/>
      <c r="AV3" s="22" t="s">
        <v>11</v>
      </c>
      <c r="AW3" s="22">
        <f>V3</f>
        <v>0</v>
      </c>
    </row>
    <row r="4" spans="1:49" s="22" customFormat="1" ht="30" customHeight="1" x14ac:dyDescent="0.15">
      <c r="A4" s="168" t="s">
        <v>12</v>
      </c>
      <c r="B4" s="168"/>
      <c r="C4" s="168"/>
      <c r="D4" s="168"/>
      <c r="E4" s="168"/>
      <c r="F4" s="168"/>
      <c r="G4" s="16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201" t="s">
        <v>37</v>
      </c>
      <c r="AD4" s="202"/>
      <c r="AE4" s="202"/>
      <c r="AF4" s="203"/>
      <c r="AG4" s="64"/>
      <c r="AH4" s="64"/>
      <c r="AI4" s="64"/>
      <c r="AJ4" s="64"/>
      <c r="AK4" s="64"/>
      <c r="AL4" s="64"/>
      <c r="AM4" s="64"/>
      <c r="AN4" s="64"/>
      <c r="AO4" s="64"/>
      <c r="AP4" s="65"/>
      <c r="AV4" s="22" t="s">
        <v>12</v>
      </c>
      <c r="AW4" s="22">
        <f>H4</f>
        <v>0</v>
      </c>
    </row>
    <row r="5" spans="1:49" s="22" customFormat="1" ht="30" customHeight="1" x14ac:dyDescent="0.15">
      <c r="A5" s="168" t="s">
        <v>13</v>
      </c>
      <c r="B5" s="168"/>
      <c r="C5" s="168"/>
      <c r="D5" s="168"/>
      <c r="E5" s="168"/>
      <c r="F5" s="168"/>
      <c r="G5" s="168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224" t="s">
        <v>45</v>
      </c>
      <c r="AD5" s="225"/>
      <c r="AE5" s="225"/>
      <c r="AF5" s="226"/>
      <c r="AG5" s="79"/>
      <c r="AH5" s="79"/>
      <c r="AI5" s="79"/>
      <c r="AJ5" s="80" t="s">
        <v>47</v>
      </c>
      <c r="AK5" s="80"/>
      <c r="AL5" s="80"/>
      <c r="AM5" s="80"/>
      <c r="AN5" s="80"/>
      <c r="AO5" s="80"/>
      <c r="AP5" s="81"/>
      <c r="AV5" s="22" t="s">
        <v>37</v>
      </c>
      <c r="AW5" s="32">
        <f>AG4</f>
        <v>0</v>
      </c>
    </row>
    <row r="6" spans="1:49" s="22" customFormat="1" ht="15" customHeight="1" x14ac:dyDescent="0.15">
      <c r="A6" s="172" t="s">
        <v>14</v>
      </c>
      <c r="B6" s="172"/>
      <c r="C6" s="172"/>
      <c r="D6" s="172"/>
      <c r="E6" s="172"/>
      <c r="F6" s="172"/>
      <c r="G6" s="1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227"/>
      <c r="AD6" s="224" t="s">
        <v>43</v>
      </c>
      <c r="AE6" s="225"/>
      <c r="AF6" s="226"/>
      <c r="AG6" s="73" t="s">
        <v>48</v>
      </c>
      <c r="AH6" s="74"/>
      <c r="AI6" s="74"/>
      <c r="AJ6" s="74" t="s">
        <v>46</v>
      </c>
      <c r="AK6" s="74"/>
      <c r="AL6" s="26"/>
      <c r="AM6" s="74" t="s">
        <v>50</v>
      </c>
      <c r="AN6" s="74"/>
      <c r="AO6" s="26"/>
      <c r="AP6" s="27" t="s">
        <v>47</v>
      </c>
      <c r="AV6" s="22" t="s">
        <v>65</v>
      </c>
      <c r="AW6" s="22">
        <f>AG5</f>
        <v>0</v>
      </c>
    </row>
    <row r="7" spans="1:49" s="22" customFormat="1" ht="15" customHeight="1" x14ac:dyDescent="0.15">
      <c r="A7" s="172"/>
      <c r="B7" s="172"/>
      <c r="C7" s="172"/>
      <c r="D7" s="172"/>
      <c r="E7" s="172"/>
      <c r="F7" s="172"/>
      <c r="G7" s="1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228"/>
      <c r="AD7" s="229"/>
      <c r="AE7" s="230"/>
      <c r="AF7" s="231"/>
      <c r="AG7" s="75"/>
      <c r="AH7" s="76"/>
      <c r="AI7" s="76"/>
      <c r="AJ7" s="76" t="s">
        <v>49</v>
      </c>
      <c r="AK7" s="76"/>
      <c r="AL7" s="28"/>
      <c r="AM7" s="76" t="s">
        <v>50</v>
      </c>
      <c r="AN7" s="76"/>
      <c r="AO7" s="28"/>
      <c r="AP7" s="29" t="s">
        <v>47</v>
      </c>
      <c r="AV7" s="22" t="s">
        <v>66</v>
      </c>
      <c r="AW7" s="33">
        <f>AG10</f>
        <v>0</v>
      </c>
    </row>
    <row r="8" spans="1:49" s="22" customFormat="1" ht="15" customHeight="1" x14ac:dyDescent="0.15">
      <c r="A8" s="184" t="s">
        <v>8</v>
      </c>
      <c r="B8" s="185"/>
      <c r="C8" s="185"/>
      <c r="D8" s="185"/>
      <c r="E8" s="185"/>
      <c r="F8" s="185"/>
      <c r="G8" s="186"/>
      <c r="H8" s="207"/>
      <c r="I8" s="208"/>
      <c r="J8" s="208"/>
      <c r="K8" s="208"/>
      <c r="L8" s="208"/>
      <c r="M8" s="208"/>
      <c r="N8" s="208"/>
      <c r="O8" s="208"/>
      <c r="P8" s="208"/>
      <c r="Q8" s="208"/>
      <c r="R8" s="208"/>
      <c r="S8" s="208"/>
      <c r="T8" s="208"/>
      <c r="U8" s="208"/>
      <c r="V8" s="208"/>
      <c r="W8" s="208"/>
      <c r="X8" s="208"/>
      <c r="Y8" s="208"/>
      <c r="Z8" s="208"/>
      <c r="AA8" s="208"/>
      <c r="AB8" s="208"/>
      <c r="AC8" s="232"/>
      <c r="AD8" s="233" t="s">
        <v>44</v>
      </c>
      <c r="AE8" s="234"/>
      <c r="AF8" s="235"/>
      <c r="AG8" s="209" t="s">
        <v>191</v>
      </c>
      <c r="AH8" s="210"/>
      <c r="AI8" s="210"/>
      <c r="AJ8" s="210"/>
      <c r="AK8" s="210"/>
      <c r="AL8" s="210"/>
      <c r="AM8" s="210"/>
      <c r="AN8" s="74"/>
      <c r="AO8" s="74"/>
      <c r="AP8" s="211" t="s">
        <v>47</v>
      </c>
      <c r="AW8" s="33"/>
    </row>
    <row r="9" spans="1:49" s="22" customFormat="1" ht="14.25" customHeight="1" x14ac:dyDescent="0.15">
      <c r="A9" s="221"/>
      <c r="B9" s="222"/>
      <c r="C9" s="222"/>
      <c r="D9" s="222"/>
      <c r="E9" s="222"/>
      <c r="F9" s="222"/>
      <c r="G9" s="223"/>
      <c r="H9" s="212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  <c r="AA9" s="213"/>
      <c r="AB9" s="213"/>
      <c r="AC9" s="236"/>
      <c r="AD9" s="237"/>
      <c r="AE9" s="238"/>
      <c r="AF9" s="239"/>
      <c r="AG9" s="214" t="s">
        <v>192</v>
      </c>
      <c r="AH9" s="215"/>
      <c r="AI9" s="215"/>
      <c r="AJ9" s="215"/>
      <c r="AK9" s="215"/>
      <c r="AL9" s="215"/>
      <c r="AM9" s="215"/>
      <c r="AN9" s="216"/>
      <c r="AO9" s="216"/>
      <c r="AP9" s="217" t="s">
        <v>47</v>
      </c>
      <c r="AV9" s="22" t="s">
        <v>51</v>
      </c>
      <c r="AW9" s="33">
        <f>AG11</f>
        <v>0</v>
      </c>
    </row>
    <row r="10" spans="1:49" s="22" customFormat="1" ht="30" customHeight="1" x14ac:dyDescent="0.15">
      <c r="A10" s="221"/>
      <c r="B10" s="222"/>
      <c r="C10" s="222"/>
      <c r="D10" s="222"/>
      <c r="E10" s="222"/>
      <c r="F10" s="222"/>
      <c r="G10" s="223"/>
      <c r="H10" s="212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  <c r="AA10" s="213"/>
      <c r="AB10" s="213"/>
      <c r="AC10" s="197" t="s">
        <v>21</v>
      </c>
      <c r="AD10" s="198"/>
      <c r="AE10" s="198"/>
      <c r="AF10" s="199"/>
      <c r="AG10" s="67"/>
      <c r="AH10" s="68"/>
      <c r="AI10" s="68"/>
      <c r="AJ10" s="69" t="s">
        <v>47</v>
      </c>
      <c r="AK10" s="69"/>
      <c r="AL10" s="69"/>
      <c r="AM10" s="69"/>
      <c r="AN10" s="69"/>
      <c r="AO10" s="69"/>
      <c r="AP10" s="70"/>
      <c r="AV10" s="22" t="s">
        <v>4</v>
      </c>
      <c r="AW10" s="33">
        <f>AG12</f>
        <v>0</v>
      </c>
    </row>
    <row r="11" spans="1:49" s="22" customFormat="1" ht="30" customHeight="1" x14ac:dyDescent="0.15">
      <c r="A11" s="221"/>
      <c r="B11" s="222"/>
      <c r="C11" s="222"/>
      <c r="D11" s="222"/>
      <c r="E11" s="222"/>
      <c r="F11" s="222"/>
      <c r="G11" s="223"/>
      <c r="H11" s="212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  <c r="AA11" s="213"/>
      <c r="AB11" s="213"/>
      <c r="AC11" s="197" t="s">
        <v>51</v>
      </c>
      <c r="AD11" s="198"/>
      <c r="AE11" s="198"/>
      <c r="AF11" s="199"/>
      <c r="AG11" s="67"/>
      <c r="AH11" s="68"/>
      <c r="AI11" s="68"/>
      <c r="AJ11" s="68"/>
      <c r="AK11" s="68"/>
      <c r="AL11" s="68"/>
      <c r="AM11" s="68"/>
      <c r="AN11" s="68"/>
      <c r="AO11" s="68"/>
      <c r="AP11" s="218"/>
      <c r="AV11" s="22" t="s">
        <v>67</v>
      </c>
      <c r="AW11" s="33">
        <f>V15</f>
        <v>0</v>
      </c>
    </row>
    <row r="12" spans="1:49" s="22" customFormat="1" ht="30" customHeight="1" x14ac:dyDescent="0.15">
      <c r="A12" s="187"/>
      <c r="B12" s="188"/>
      <c r="C12" s="188"/>
      <c r="D12" s="188"/>
      <c r="E12" s="188"/>
      <c r="F12" s="188"/>
      <c r="G12" s="189"/>
      <c r="H12" s="219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220"/>
      <c r="U12" s="220"/>
      <c r="V12" s="220"/>
      <c r="W12" s="220"/>
      <c r="X12" s="220"/>
      <c r="Y12" s="220"/>
      <c r="Z12" s="220"/>
      <c r="AA12" s="220"/>
      <c r="AB12" s="220"/>
      <c r="AC12" s="197" t="s">
        <v>52</v>
      </c>
      <c r="AD12" s="198"/>
      <c r="AE12" s="198"/>
      <c r="AF12" s="199"/>
      <c r="AG12" s="67"/>
      <c r="AH12" s="68"/>
      <c r="AI12" s="68"/>
      <c r="AJ12" s="68"/>
      <c r="AK12" s="68"/>
      <c r="AL12" s="68"/>
      <c r="AM12" s="68"/>
      <c r="AN12" s="68"/>
      <c r="AO12" s="68"/>
      <c r="AP12" s="218"/>
      <c r="AV12" s="22" t="s">
        <v>132</v>
      </c>
      <c r="AW12" s="34">
        <f>A25</f>
        <v>0</v>
      </c>
    </row>
    <row r="13" spans="1:49" s="22" customFormat="1" ht="30" customHeight="1" x14ac:dyDescent="0.15">
      <c r="A13" s="172" t="s">
        <v>89</v>
      </c>
      <c r="B13" s="172"/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2"/>
      <c r="AH13" s="172"/>
      <c r="AI13" s="172"/>
      <c r="AJ13" s="172"/>
      <c r="AK13" s="172"/>
      <c r="AL13" s="172"/>
      <c r="AM13" s="172"/>
      <c r="AN13" s="172"/>
      <c r="AO13" s="172"/>
      <c r="AP13" s="172"/>
      <c r="AV13" s="22" t="s">
        <v>133</v>
      </c>
      <c r="AW13" s="34">
        <f>D25</f>
        <v>0</v>
      </c>
    </row>
    <row r="14" spans="1:49" s="22" customFormat="1" ht="30" customHeight="1" x14ac:dyDescent="0.15">
      <c r="A14" s="197" t="s">
        <v>7</v>
      </c>
      <c r="B14" s="198"/>
      <c r="C14" s="198"/>
      <c r="D14" s="198"/>
      <c r="E14" s="198"/>
      <c r="F14" s="198"/>
      <c r="G14" s="198"/>
      <c r="H14" s="198"/>
      <c r="I14" s="198"/>
      <c r="J14" s="198"/>
      <c r="K14" s="198"/>
      <c r="L14" s="198"/>
      <c r="M14" s="198"/>
      <c r="N14" s="198"/>
      <c r="O14" s="198"/>
      <c r="P14" s="198"/>
      <c r="Q14" s="198"/>
      <c r="R14" s="198"/>
      <c r="S14" s="198"/>
      <c r="T14" s="198"/>
      <c r="U14" s="199"/>
      <c r="V14" s="240" t="s">
        <v>39</v>
      </c>
      <c r="W14" s="241"/>
      <c r="X14" s="241"/>
      <c r="Y14" s="241"/>
      <c r="Z14" s="241"/>
      <c r="AA14" s="241"/>
      <c r="AB14" s="241"/>
      <c r="AC14" s="241"/>
      <c r="AD14" s="241"/>
      <c r="AE14" s="241"/>
      <c r="AF14" s="241"/>
      <c r="AG14" s="241"/>
      <c r="AH14" s="241"/>
      <c r="AI14" s="241"/>
      <c r="AJ14" s="241"/>
      <c r="AK14" s="241"/>
      <c r="AL14" s="241"/>
      <c r="AM14" s="241"/>
      <c r="AN14" s="241"/>
      <c r="AO14" s="241"/>
      <c r="AP14" s="242"/>
      <c r="AV14" s="22" t="s">
        <v>134</v>
      </c>
      <c r="AW14" s="34" t="e">
        <f>G25</f>
        <v>#DIV/0!</v>
      </c>
    </row>
    <row r="15" spans="1:49" s="22" customFormat="1" ht="30" customHeight="1" x14ac:dyDescent="0.15">
      <c r="A15" s="82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4"/>
      <c r="V15" s="82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4"/>
      <c r="AV15" s="22" t="s">
        <v>5</v>
      </c>
      <c r="AW15" s="22" t="e">
        <f>#REF!</f>
        <v>#REF!</v>
      </c>
    </row>
    <row r="16" spans="1:49" s="22" customFormat="1" ht="30" customHeight="1" x14ac:dyDescent="0.15">
      <c r="A16" s="85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7"/>
      <c r="V16" s="85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7"/>
      <c r="AV16" s="22" t="s">
        <v>68</v>
      </c>
      <c r="AW16" s="45">
        <f>AM25</f>
        <v>0</v>
      </c>
    </row>
    <row r="17" spans="1:49" s="22" customFormat="1" ht="30" customHeight="1" x14ac:dyDescent="0.15">
      <c r="A17" s="85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7"/>
      <c r="V17" s="85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7"/>
      <c r="AV17" s="22" t="s">
        <v>136</v>
      </c>
      <c r="AW17" s="33">
        <f>A29</f>
        <v>0</v>
      </c>
    </row>
    <row r="18" spans="1:49" s="22" customFormat="1" ht="30" customHeight="1" x14ac:dyDescent="0.15">
      <c r="A18" s="85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7"/>
      <c r="V18" s="85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7"/>
      <c r="AV18" s="22" t="s">
        <v>137</v>
      </c>
      <c r="AW18" s="33">
        <f>D29</f>
        <v>0</v>
      </c>
    </row>
    <row r="19" spans="1:49" s="22" customFormat="1" ht="30" customHeight="1" x14ac:dyDescent="0.15">
      <c r="A19" s="85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7"/>
      <c r="V19" s="85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7"/>
      <c r="AV19" s="22" t="s">
        <v>111</v>
      </c>
      <c r="AW19" s="33">
        <f>G29</f>
        <v>0</v>
      </c>
    </row>
    <row r="20" spans="1:49" s="22" customFormat="1" ht="30" customHeight="1" x14ac:dyDescent="0.15">
      <c r="A20" s="85"/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7"/>
      <c r="V20" s="85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7"/>
      <c r="AV20" s="22" t="s">
        <v>112</v>
      </c>
      <c r="AW20" s="33">
        <f>I29</f>
        <v>0</v>
      </c>
    </row>
    <row r="21" spans="1:49" s="22" customFormat="1" ht="30" customHeight="1" x14ac:dyDescent="0.15">
      <c r="A21" s="85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7"/>
      <c r="V21" s="85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7"/>
      <c r="AV21" s="22" t="s">
        <v>113</v>
      </c>
      <c r="AW21" s="33">
        <f>K29</f>
        <v>0</v>
      </c>
    </row>
    <row r="22" spans="1:49" s="24" customFormat="1" ht="30" customHeight="1" x14ac:dyDescent="0.15">
      <c r="A22" s="88"/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90"/>
      <c r="V22" s="88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90"/>
      <c r="AV22" s="22" t="s">
        <v>114</v>
      </c>
      <c r="AW22" s="33">
        <f>M29</f>
        <v>0</v>
      </c>
    </row>
    <row r="23" spans="1:49" s="22" customFormat="1" ht="30" customHeight="1" x14ac:dyDescent="0.15">
      <c r="A23" s="243" t="s">
        <v>125</v>
      </c>
      <c r="B23" s="244"/>
      <c r="C23" s="244"/>
      <c r="D23" s="244"/>
      <c r="E23" s="244"/>
      <c r="F23" s="244"/>
      <c r="G23" s="244"/>
      <c r="H23" s="244"/>
      <c r="I23" s="245"/>
      <c r="J23" s="133" t="s">
        <v>98</v>
      </c>
      <c r="K23" s="134"/>
      <c r="L23" s="134"/>
      <c r="M23" s="134"/>
      <c r="N23" s="134"/>
      <c r="O23" s="134"/>
      <c r="P23" s="134"/>
      <c r="Q23" s="134"/>
      <c r="R23" s="204" t="s">
        <v>149</v>
      </c>
      <c r="S23" s="205"/>
      <c r="T23" s="205"/>
      <c r="U23" s="205"/>
      <c r="V23" s="205"/>
      <c r="W23" s="205"/>
      <c r="X23" s="205"/>
      <c r="Y23" s="205"/>
      <c r="Z23" s="205"/>
      <c r="AA23" s="205"/>
      <c r="AB23" s="205"/>
      <c r="AC23" s="205"/>
      <c r="AD23" s="205"/>
      <c r="AE23" s="205"/>
      <c r="AF23" s="205"/>
      <c r="AG23" s="205"/>
      <c r="AH23" s="205"/>
      <c r="AI23" s="205"/>
      <c r="AJ23" s="205"/>
      <c r="AK23" s="205"/>
      <c r="AL23" s="206"/>
      <c r="AM23" s="233" t="s">
        <v>102</v>
      </c>
      <c r="AN23" s="234"/>
      <c r="AO23" s="234"/>
      <c r="AP23" s="235"/>
      <c r="AV23" s="22" t="s">
        <v>160</v>
      </c>
      <c r="AW23" s="33">
        <f>O$29</f>
        <v>0</v>
      </c>
    </row>
    <row r="24" spans="1:49" s="22" customFormat="1" ht="30" customHeight="1" x14ac:dyDescent="0.15">
      <c r="A24" s="246" t="s">
        <v>127</v>
      </c>
      <c r="B24" s="246"/>
      <c r="C24" s="246"/>
      <c r="D24" s="247" t="s">
        <v>126</v>
      </c>
      <c r="E24" s="247"/>
      <c r="F24" s="247"/>
      <c r="G24" s="247" t="s">
        <v>128</v>
      </c>
      <c r="H24" s="247"/>
      <c r="I24" s="248"/>
      <c r="J24" s="135"/>
      <c r="K24" s="136"/>
      <c r="L24" s="136"/>
      <c r="M24" s="136"/>
      <c r="N24" s="136"/>
      <c r="O24" s="136"/>
      <c r="P24" s="136"/>
      <c r="Q24" s="136"/>
      <c r="R24" s="240" t="s">
        <v>150</v>
      </c>
      <c r="S24" s="241"/>
      <c r="T24" s="242"/>
      <c r="U24" s="240" t="s">
        <v>151</v>
      </c>
      <c r="V24" s="241"/>
      <c r="W24" s="242"/>
      <c r="X24" s="240" t="s">
        <v>152</v>
      </c>
      <c r="Y24" s="241"/>
      <c r="Z24" s="242"/>
      <c r="AA24" s="240" t="s">
        <v>153</v>
      </c>
      <c r="AB24" s="241"/>
      <c r="AC24" s="242"/>
      <c r="AD24" s="240" t="s">
        <v>154</v>
      </c>
      <c r="AE24" s="241"/>
      <c r="AF24" s="241"/>
      <c r="AG24" s="240" t="s">
        <v>155</v>
      </c>
      <c r="AH24" s="241"/>
      <c r="AI24" s="241"/>
      <c r="AJ24" s="240" t="s">
        <v>156</v>
      </c>
      <c r="AK24" s="241"/>
      <c r="AL24" s="241"/>
      <c r="AM24" s="237"/>
      <c r="AN24" s="238"/>
      <c r="AO24" s="238"/>
      <c r="AP24" s="239"/>
      <c r="AV24" s="22" t="s">
        <v>161</v>
      </c>
      <c r="AW24" s="33">
        <f>Q$29</f>
        <v>0</v>
      </c>
    </row>
    <row r="25" spans="1:49" s="22" customFormat="1" ht="30" customHeight="1" x14ac:dyDescent="0.15">
      <c r="A25" s="61"/>
      <c r="B25" s="61"/>
      <c r="C25" s="61"/>
      <c r="D25" s="62"/>
      <c r="E25" s="62"/>
      <c r="F25" s="62"/>
      <c r="G25" s="249" t="e">
        <f>D25/A25</f>
        <v>#DIV/0!</v>
      </c>
      <c r="H25" s="249"/>
      <c r="I25" s="250"/>
      <c r="J25" s="137"/>
      <c r="K25" s="138"/>
      <c r="L25" s="138"/>
      <c r="M25" s="138"/>
      <c r="N25" s="138"/>
      <c r="O25" s="138"/>
      <c r="P25" s="138"/>
      <c r="Q25" s="138"/>
      <c r="R25" s="251">
        <v>4</v>
      </c>
      <c r="S25" s="252"/>
      <c r="T25" s="253"/>
      <c r="U25" s="251">
        <v>2.4</v>
      </c>
      <c r="V25" s="252"/>
      <c r="W25" s="253"/>
      <c r="X25" s="251">
        <v>0.8</v>
      </c>
      <c r="Y25" s="252"/>
      <c r="Z25" s="253"/>
      <c r="AA25" s="251">
        <v>2.4</v>
      </c>
      <c r="AB25" s="252"/>
      <c r="AC25" s="253"/>
      <c r="AD25" s="251">
        <v>0.8</v>
      </c>
      <c r="AE25" s="252"/>
      <c r="AF25" s="252"/>
      <c r="AG25" s="251">
        <v>2.4</v>
      </c>
      <c r="AH25" s="252"/>
      <c r="AI25" s="253"/>
      <c r="AJ25" s="251">
        <v>4</v>
      </c>
      <c r="AK25" s="252"/>
      <c r="AL25" s="253"/>
      <c r="AM25" s="91"/>
      <c r="AN25" s="91"/>
      <c r="AO25" s="91"/>
      <c r="AP25" s="91"/>
      <c r="AV25" s="22" t="s">
        <v>162</v>
      </c>
      <c r="AW25" s="33">
        <f>S$29</f>
        <v>0</v>
      </c>
    </row>
    <row r="26" spans="1:49" s="22" customFormat="1" ht="30" customHeight="1" x14ac:dyDescent="0.15">
      <c r="A26" s="233" t="s">
        <v>143</v>
      </c>
      <c r="B26" s="234"/>
      <c r="C26" s="234"/>
      <c r="D26" s="234"/>
      <c r="E26" s="234"/>
      <c r="F26" s="235"/>
      <c r="G26" s="204" t="s">
        <v>103</v>
      </c>
      <c r="H26" s="205"/>
      <c r="I26" s="205"/>
      <c r="J26" s="205"/>
      <c r="K26" s="205"/>
      <c r="L26" s="205"/>
      <c r="M26" s="205"/>
      <c r="N26" s="205"/>
      <c r="O26" s="205"/>
      <c r="P26" s="205"/>
      <c r="Q26" s="205"/>
      <c r="R26" s="205"/>
      <c r="S26" s="205"/>
      <c r="T26" s="205"/>
      <c r="U26" s="205"/>
      <c r="V26" s="205"/>
      <c r="W26" s="205"/>
      <c r="X26" s="205"/>
      <c r="Y26" s="205"/>
      <c r="Z26" s="205"/>
      <c r="AA26" s="205"/>
      <c r="AB26" s="205"/>
      <c r="AC26" s="205"/>
      <c r="AD26" s="205"/>
      <c r="AE26" s="205"/>
      <c r="AF26" s="205"/>
      <c r="AG26" s="205"/>
      <c r="AH26" s="205"/>
      <c r="AI26" s="205"/>
      <c r="AJ26" s="205"/>
      <c r="AK26" s="205"/>
      <c r="AL26" s="205"/>
      <c r="AM26" s="205"/>
      <c r="AN26" s="205"/>
      <c r="AO26" s="205"/>
      <c r="AP26" s="206"/>
      <c r="AV26" s="22" t="s">
        <v>115</v>
      </c>
      <c r="AW26" s="48">
        <f>X29</f>
        <v>0</v>
      </c>
    </row>
    <row r="27" spans="1:49" s="22" customFormat="1" ht="30" customHeight="1" x14ac:dyDescent="0.15">
      <c r="A27" s="264" t="s">
        <v>144</v>
      </c>
      <c r="B27" s="264"/>
      <c r="C27" s="264"/>
      <c r="D27" s="264" t="s">
        <v>145</v>
      </c>
      <c r="E27" s="264"/>
      <c r="F27" s="264"/>
      <c r="G27" s="240" t="s">
        <v>104</v>
      </c>
      <c r="H27" s="241"/>
      <c r="I27" s="241"/>
      <c r="J27" s="241"/>
      <c r="K27" s="241"/>
      <c r="L27" s="241"/>
      <c r="M27" s="241"/>
      <c r="N27" s="241"/>
      <c r="O27" s="241"/>
      <c r="P27" s="241"/>
      <c r="Q27" s="241"/>
      <c r="R27" s="241"/>
      <c r="S27" s="241"/>
      <c r="T27" s="241"/>
      <c r="U27" s="241"/>
      <c r="V27" s="241"/>
      <c r="W27" s="242"/>
      <c r="X27" s="265" t="s">
        <v>105</v>
      </c>
      <c r="Y27" s="265"/>
      <c r="Z27" s="265"/>
      <c r="AA27" s="265"/>
      <c r="AB27" s="265"/>
      <c r="AC27" s="265"/>
      <c r="AD27" s="265"/>
      <c r="AE27" s="265"/>
      <c r="AF27" s="265"/>
      <c r="AG27" s="265"/>
      <c r="AH27" s="265"/>
      <c r="AI27" s="265"/>
      <c r="AJ27" s="265"/>
      <c r="AK27" s="265"/>
      <c r="AL27" s="265"/>
      <c r="AM27" s="265"/>
      <c r="AN27" s="265"/>
      <c r="AO27" s="262"/>
      <c r="AP27" s="263"/>
      <c r="AV27" s="22" t="s">
        <v>116</v>
      </c>
      <c r="AW27" s="48">
        <f>Z29</f>
        <v>0</v>
      </c>
    </row>
    <row r="28" spans="1:49" s="22" customFormat="1" ht="30" customHeight="1" x14ac:dyDescent="0.15">
      <c r="A28" s="266"/>
      <c r="B28" s="266"/>
      <c r="C28" s="266"/>
      <c r="D28" s="266"/>
      <c r="E28" s="266"/>
      <c r="F28" s="266"/>
      <c r="G28" s="240" t="s">
        <v>106</v>
      </c>
      <c r="H28" s="242"/>
      <c r="I28" s="240" t="s">
        <v>107</v>
      </c>
      <c r="J28" s="242"/>
      <c r="K28" s="204" t="s">
        <v>108</v>
      </c>
      <c r="L28" s="206"/>
      <c r="M28" s="240" t="s">
        <v>109</v>
      </c>
      <c r="N28" s="241"/>
      <c r="O28" s="240" t="s">
        <v>146</v>
      </c>
      <c r="P28" s="241"/>
      <c r="Q28" s="240" t="s">
        <v>147</v>
      </c>
      <c r="R28" s="241"/>
      <c r="S28" s="240" t="s">
        <v>148</v>
      </c>
      <c r="T28" s="241"/>
      <c r="U28" s="224" t="s">
        <v>110</v>
      </c>
      <c r="V28" s="225"/>
      <c r="W28" s="226"/>
      <c r="X28" s="240" t="s">
        <v>106</v>
      </c>
      <c r="Y28" s="242"/>
      <c r="Z28" s="240" t="s">
        <v>107</v>
      </c>
      <c r="AA28" s="242"/>
      <c r="AB28" s="204" t="s">
        <v>108</v>
      </c>
      <c r="AC28" s="206"/>
      <c r="AD28" s="240" t="s">
        <v>109</v>
      </c>
      <c r="AE28" s="242"/>
      <c r="AF28" s="240" t="s">
        <v>146</v>
      </c>
      <c r="AG28" s="242"/>
      <c r="AH28" s="240" t="s">
        <v>147</v>
      </c>
      <c r="AI28" s="242"/>
      <c r="AJ28" s="240" t="s">
        <v>148</v>
      </c>
      <c r="AK28" s="242"/>
      <c r="AL28" s="204" t="s">
        <v>110</v>
      </c>
      <c r="AM28" s="205"/>
      <c r="AN28" s="206"/>
      <c r="AO28" s="262"/>
      <c r="AP28" s="263"/>
      <c r="AV28" s="22" t="s">
        <v>117</v>
      </c>
      <c r="AW28" s="48">
        <f>AB29</f>
        <v>0</v>
      </c>
    </row>
    <row r="29" spans="1:49" s="22" customFormat="1" ht="30" customHeight="1" x14ac:dyDescent="0.15">
      <c r="A29" s="92"/>
      <c r="B29" s="92"/>
      <c r="C29" s="92"/>
      <c r="D29" s="92"/>
      <c r="E29" s="92"/>
      <c r="F29" s="92"/>
      <c r="G29" s="130"/>
      <c r="H29" s="131"/>
      <c r="I29" s="130"/>
      <c r="J29" s="131"/>
      <c r="K29" s="130"/>
      <c r="L29" s="131"/>
      <c r="M29" s="130"/>
      <c r="N29" s="131"/>
      <c r="O29" s="130"/>
      <c r="P29" s="131"/>
      <c r="Q29" s="130"/>
      <c r="R29" s="131"/>
      <c r="S29" s="130"/>
      <c r="T29" s="131"/>
      <c r="U29" s="254">
        <f>SUM(G29:T29)</f>
        <v>0</v>
      </c>
      <c r="V29" s="255"/>
      <c r="W29" s="256"/>
      <c r="X29" s="257">
        <f>R25*G29</f>
        <v>0</v>
      </c>
      <c r="Y29" s="258"/>
      <c r="Z29" s="257">
        <f>U25*I29</f>
        <v>0</v>
      </c>
      <c r="AA29" s="258"/>
      <c r="AB29" s="257">
        <f>X25*K29</f>
        <v>0</v>
      </c>
      <c r="AC29" s="258"/>
      <c r="AD29" s="257">
        <f>AA25*M29</f>
        <v>0</v>
      </c>
      <c r="AE29" s="258"/>
      <c r="AF29" s="257">
        <f>AD25*O29</f>
        <v>0</v>
      </c>
      <c r="AG29" s="258"/>
      <c r="AH29" s="257">
        <f>AG25*Q29</f>
        <v>0</v>
      </c>
      <c r="AI29" s="258"/>
      <c r="AJ29" s="257">
        <f>AJ25*S29</f>
        <v>0</v>
      </c>
      <c r="AK29" s="258"/>
      <c r="AL29" s="259">
        <f>SUM(X29:AK29)</f>
        <v>0</v>
      </c>
      <c r="AM29" s="260"/>
      <c r="AN29" s="261"/>
      <c r="AO29" s="262"/>
      <c r="AP29" s="263"/>
      <c r="AV29" s="22" t="s">
        <v>118</v>
      </c>
      <c r="AW29" s="48">
        <f>AD29</f>
        <v>0</v>
      </c>
    </row>
    <row r="30" spans="1:49" s="31" customFormat="1" ht="30" customHeight="1" x14ac:dyDescent="0.15">
      <c r="A30" s="267" t="s">
        <v>93</v>
      </c>
      <c r="B30" s="267"/>
      <c r="C30" s="267"/>
      <c r="D30" s="267"/>
      <c r="E30" s="267"/>
      <c r="F30" s="267"/>
      <c r="G30" s="267"/>
      <c r="H30" s="267"/>
      <c r="I30" s="267"/>
      <c r="J30" s="267"/>
      <c r="K30" s="267"/>
      <c r="L30" s="267"/>
      <c r="M30" s="267"/>
      <c r="N30" s="267"/>
      <c r="O30" s="267"/>
      <c r="P30" s="267"/>
      <c r="Q30" s="204" t="s">
        <v>141</v>
      </c>
      <c r="R30" s="205"/>
      <c r="S30" s="205"/>
      <c r="T30" s="205"/>
      <c r="U30" s="205"/>
      <c r="V30" s="205"/>
      <c r="W30" s="205"/>
      <c r="X30" s="205"/>
      <c r="Y30" s="205"/>
      <c r="Z30" s="205"/>
      <c r="AA30" s="205"/>
      <c r="AB30" s="205"/>
      <c r="AC30" s="205"/>
      <c r="AD30" s="205"/>
      <c r="AE30" s="205"/>
      <c r="AF30" s="205"/>
      <c r="AG30" s="205"/>
      <c r="AH30" s="205"/>
      <c r="AI30" s="205"/>
      <c r="AJ30" s="205"/>
      <c r="AK30" s="205"/>
      <c r="AL30" s="205"/>
      <c r="AM30" s="205"/>
      <c r="AN30" s="205"/>
      <c r="AO30" s="205"/>
      <c r="AP30" s="206"/>
      <c r="AV30" s="22" t="s">
        <v>157</v>
      </c>
      <c r="AW30" s="48">
        <f>AF29</f>
        <v>0</v>
      </c>
    </row>
    <row r="31" spans="1:49" s="24" customFormat="1" ht="30" customHeight="1" x14ac:dyDescent="0.15">
      <c r="A31" s="267" t="s">
        <v>91</v>
      </c>
      <c r="B31" s="267"/>
      <c r="C31" s="267"/>
      <c r="D31" s="267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97" t="s">
        <v>142</v>
      </c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9"/>
      <c r="AV31" s="22" t="s">
        <v>158</v>
      </c>
      <c r="AW31" s="48">
        <f>AH29</f>
        <v>0</v>
      </c>
    </row>
    <row r="32" spans="1:49" s="24" customFormat="1" ht="30" customHeight="1" x14ac:dyDescent="0.15">
      <c r="A32" s="108"/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0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2"/>
      <c r="AV32" s="22" t="s">
        <v>159</v>
      </c>
      <c r="AW32" s="48">
        <f>AJ29</f>
        <v>0</v>
      </c>
    </row>
    <row r="33" spans="1:49" s="24" customFormat="1" ht="30" customHeight="1" x14ac:dyDescent="0.15">
      <c r="A33" s="93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100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2"/>
      <c r="AV33" s="22" t="s">
        <v>94</v>
      </c>
      <c r="AW33" s="22" t="str">
        <f>IF(ISBLANK(A31)," ",A31)</f>
        <v>◯</v>
      </c>
    </row>
    <row r="34" spans="1:49" s="24" customFormat="1" ht="30" customHeight="1" x14ac:dyDescent="0.15">
      <c r="A34" s="197" t="s">
        <v>53</v>
      </c>
      <c r="B34" s="198"/>
      <c r="C34" s="198"/>
      <c r="D34" s="198"/>
      <c r="E34" s="198"/>
      <c r="F34" s="198"/>
      <c r="G34" s="198"/>
      <c r="H34" s="199"/>
      <c r="I34" s="106"/>
      <c r="J34" s="107"/>
      <c r="K34" s="107"/>
      <c r="L34" s="107"/>
      <c r="M34" s="107"/>
      <c r="N34" s="107"/>
      <c r="O34" s="107"/>
      <c r="P34" s="30" t="s">
        <v>55</v>
      </c>
      <c r="Q34" s="100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2"/>
      <c r="AV34" s="22"/>
      <c r="AW34" s="22" t="str">
        <f>IF(ISBLANK(M31)," ",M31)</f>
        <v xml:space="preserve"> </v>
      </c>
    </row>
    <row r="35" spans="1:49" s="24" customFormat="1" ht="30" customHeight="1" x14ac:dyDescent="0.15">
      <c r="A35" s="197" t="s">
        <v>54</v>
      </c>
      <c r="B35" s="198"/>
      <c r="C35" s="198"/>
      <c r="D35" s="198"/>
      <c r="E35" s="198"/>
      <c r="F35" s="198"/>
      <c r="G35" s="198"/>
      <c r="H35" s="199"/>
      <c r="I35" s="106"/>
      <c r="J35" s="107"/>
      <c r="K35" s="107"/>
      <c r="L35" s="107"/>
      <c r="M35" s="107"/>
      <c r="N35" s="107"/>
      <c r="O35" s="107"/>
      <c r="P35" s="30" t="s">
        <v>55</v>
      </c>
      <c r="Q35" s="100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2"/>
      <c r="AW35" s="22" t="str">
        <f>IF(ISBLANK(A33)," ",A33)</f>
        <v xml:space="preserve"> </v>
      </c>
    </row>
    <row r="36" spans="1:49" s="24" customFormat="1" ht="30" customHeight="1" x14ac:dyDescent="0.15">
      <c r="A36" s="184" t="s">
        <v>57</v>
      </c>
      <c r="B36" s="185"/>
      <c r="C36" s="185"/>
      <c r="D36" s="185"/>
      <c r="E36" s="185"/>
      <c r="F36" s="185"/>
      <c r="G36" s="185"/>
      <c r="H36" s="186"/>
      <c r="I36" s="268">
        <f>I34-I35</f>
        <v>0</v>
      </c>
      <c r="J36" s="269"/>
      <c r="K36" s="269"/>
      <c r="L36" s="269"/>
      <c r="M36" s="269"/>
      <c r="N36" s="269"/>
      <c r="O36" s="269"/>
      <c r="P36" s="270" t="s">
        <v>55</v>
      </c>
      <c r="Q36" s="100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2"/>
    </row>
    <row r="37" spans="1:49" s="24" customFormat="1" ht="30" customHeight="1" x14ac:dyDescent="0.15">
      <c r="A37" s="187"/>
      <c r="B37" s="188"/>
      <c r="C37" s="188"/>
      <c r="D37" s="188"/>
      <c r="E37" s="188"/>
      <c r="F37" s="188"/>
      <c r="G37" s="188"/>
      <c r="H37" s="189"/>
      <c r="I37" s="94" t="s">
        <v>56</v>
      </c>
      <c r="J37" s="95"/>
      <c r="K37" s="95"/>
      <c r="L37" s="95"/>
      <c r="M37" s="95"/>
      <c r="N37" s="95"/>
      <c r="O37" s="95"/>
      <c r="P37" s="96"/>
      <c r="Q37" s="103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4"/>
      <c r="AJ37" s="104"/>
      <c r="AK37" s="104"/>
      <c r="AL37" s="104"/>
      <c r="AM37" s="104"/>
      <c r="AN37" s="104"/>
      <c r="AO37" s="104"/>
      <c r="AP37" s="105"/>
      <c r="AW37" s="22" t="str">
        <f>IF(ISBLANK(I33)," ",I33)</f>
        <v xml:space="preserve"> </v>
      </c>
    </row>
    <row r="38" spans="1:49" ht="28.5" customHeight="1" x14ac:dyDescent="0.15">
      <c r="A38" s="184" t="s">
        <v>16</v>
      </c>
      <c r="B38" s="185"/>
      <c r="C38" s="185"/>
      <c r="D38" s="185"/>
      <c r="E38" s="185"/>
      <c r="F38" s="185"/>
      <c r="G38" s="185"/>
      <c r="H38" s="186"/>
      <c r="I38" s="172" t="s">
        <v>97</v>
      </c>
      <c r="J38" s="172"/>
      <c r="K38" s="172"/>
      <c r="L38" s="172"/>
      <c r="M38" s="172" t="s">
        <v>63</v>
      </c>
      <c r="N38" s="172"/>
      <c r="O38" s="172"/>
      <c r="P38" s="172"/>
      <c r="Q38" s="172"/>
      <c r="R38" s="172"/>
      <c r="S38" s="172" t="s">
        <v>42</v>
      </c>
      <c r="T38" s="172"/>
      <c r="U38" s="172"/>
      <c r="V38" s="172"/>
      <c r="W38" s="172"/>
      <c r="X38" s="172"/>
      <c r="Y38" s="172"/>
      <c r="Z38" s="172"/>
      <c r="AA38" s="172"/>
      <c r="AB38" s="172"/>
      <c r="AC38" s="172"/>
      <c r="AD38" s="172"/>
      <c r="AE38" s="172"/>
      <c r="AF38" s="172"/>
      <c r="AG38" s="172"/>
      <c r="AH38" s="172"/>
      <c r="AI38" s="172" t="s">
        <v>168</v>
      </c>
      <c r="AJ38" s="172"/>
      <c r="AK38" s="172"/>
      <c r="AL38" s="172"/>
      <c r="AM38" s="172"/>
      <c r="AN38" s="172"/>
      <c r="AO38" s="172"/>
      <c r="AP38" s="172"/>
      <c r="AV38" s="24"/>
      <c r="AW38" s="22" t="str">
        <f>IF(ISBLANK(M33)," ",M33)</f>
        <v xml:space="preserve"> </v>
      </c>
    </row>
    <row r="39" spans="1:49" ht="28.5" customHeight="1" x14ac:dyDescent="0.15">
      <c r="A39" s="187"/>
      <c r="B39" s="188"/>
      <c r="C39" s="188"/>
      <c r="D39" s="188"/>
      <c r="E39" s="188"/>
      <c r="F39" s="188"/>
      <c r="G39" s="188"/>
      <c r="H39" s="189"/>
      <c r="I39" s="172"/>
      <c r="J39" s="172"/>
      <c r="K39" s="172"/>
      <c r="L39" s="172"/>
      <c r="M39" s="172" t="s">
        <v>40</v>
      </c>
      <c r="N39" s="172"/>
      <c r="O39" s="172"/>
      <c r="P39" s="172"/>
      <c r="Q39" s="172" t="s">
        <v>41</v>
      </c>
      <c r="R39" s="172"/>
      <c r="S39" s="180" t="s">
        <v>169</v>
      </c>
      <c r="T39" s="180"/>
      <c r="U39" s="180"/>
      <c r="V39" s="180"/>
      <c r="W39" s="172" t="s">
        <v>170</v>
      </c>
      <c r="X39" s="172"/>
      <c r="Y39" s="172"/>
      <c r="Z39" s="172"/>
      <c r="AA39" s="172" t="s">
        <v>61</v>
      </c>
      <c r="AB39" s="172"/>
      <c r="AC39" s="172"/>
      <c r="AD39" s="172"/>
      <c r="AE39" s="172" t="s">
        <v>171</v>
      </c>
      <c r="AF39" s="172"/>
      <c r="AG39" s="172"/>
      <c r="AH39" s="172"/>
      <c r="AI39" s="172" t="s">
        <v>172</v>
      </c>
      <c r="AJ39" s="172"/>
      <c r="AK39" s="172"/>
      <c r="AL39" s="172"/>
      <c r="AM39" s="190" t="s">
        <v>173</v>
      </c>
      <c r="AN39" s="190"/>
      <c r="AO39" s="190"/>
      <c r="AP39" s="190"/>
      <c r="AV39" s="24" t="s">
        <v>81</v>
      </c>
      <c r="AW39" s="33" t="str">
        <f>Q31</f>
        <v>※「やまがた紅王」の植栽面積が分からない場合は、１本あたり0.5aで換算してください。</v>
      </c>
    </row>
    <row r="40" spans="1:49" ht="28.5" customHeight="1" x14ac:dyDescent="0.15">
      <c r="A40" s="191"/>
      <c r="B40" s="192" t="s">
        <v>96</v>
      </c>
      <c r="C40" s="192"/>
      <c r="D40" s="192"/>
      <c r="E40" s="192"/>
      <c r="F40" s="192"/>
      <c r="G40" s="192"/>
      <c r="H40" s="193"/>
      <c r="I40" s="129"/>
      <c r="J40" s="129"/>
      <c r="K40" s="129"/>
      <c r="L40" s="129"/>
      <c r="M40" s="129"/>
      <c r="N40" s="129"/>
      <c r="O40" s="129"/>
      <c r="P40" s="129"/>
      <c r="Q40" s="132"/>
      <c r="R40" s="132"/>
      <c r="S40" s="194">
        <f>ROUNDDOWN(I40/3,0)</f>
        <v>0</v>
      </c>
      <c r="T40" s="195"/>
      <c r="U40" s="195"/>
      <c r="V40" s="196"/>
      <c r="W40" s="194">
        <f>ROUNDDOWN(M40*2/3,0)</f>
        <v>0</v>
      </c>
      <c r="X40" s="195"/>
      <c r="Y40" s="195"/>
      <c r="Z40" s="196"/>
      <c r="AA40" s="197" t="s">
        <v>174</v>
      </c>
      <c r="AB40" s="198"/>
      <c r="AC40" s="198"/>
      <c r="AD40" s="199"/>
      <c r="AE40" s="194">
        <f>MIN(S40:AD40)</f>
        <v>0</v>
      </c>
      <c r="AF40" s="195"/>
      <c r="AG40" s="195"/>
      <c r="AH40" s="196"/>
      <c r="AI40" s="200">
        <f>M40-AE40</f>
        <v>0</v>
      </c>
      <c r="AJ40" s="200"/>
      <c r="AK40" s="200"/>
      <c r="AL40" s="200"/>
      <c r="AM40" s="109"/>
      <c r="AN40" s="109"/>
      <c r="AO40" s="109"/>
      <c r="AP40" s="109"/>
      <c r="AV40" s="24" t="s">
        <v>53</v>
      </c>
      <c r="AW40" s="35">
        <f>I34</f>
        <v>0</v>
      </c>
    </row>
    <row r="41" spans="1:49" ht="28.5" customHeight="1" x14ac:dyDescent="0.15">
      <c r="A41" s="169"/>
      <c r="B41" s="170"/>
      <c r="C41" s="170"/>
      <c r="D41" s="170"/>
      <c r="E41" s="170"/>
      <c r="F41" s="170"/>
      <c r="G41" s="170"/>
      <c r="H41" s="171"/>
      <c r="I41" s="117"/>
      <c r="J41" s="117"/>
      <c r="K41" s="117"/>
      <c r="L41" s="117"/>
      <c r="M41" s="117"/>
      <c r="N41" s="117"/>
      <c r="O41" s="117"/>
      <c r="P41" s="117"/>
      <c r="Q41" s="118"/>
      <c r="R41" s="118"/>
      <c r="S41" s="114"/>
      <c r="T41" s="115"/>
      <c r="U41" s="115"/>
      <c r="V41" s="116"/>
      <c r="W41" s="114"/>
      <c r="X41" s="115"/>
      <c r="Y41" s="115"/>
      <c r="Z41" s="116"/>
      <c r="AA41" s="111"/>
      <c r="AB41" s="112"/>
      <c r="AC41" s="112"/>
      <c r="AD41" s="113"/>
      <c r="AE41" s="114"/>
      <c r="AF41" s="115"/>
      <c r="AG41" s="115"/>
      <c r="AH41" s="116"/>
      <c r="AI41" s="60"/>
      <c r="AJ41" s="60"/>
      <c r="AK41" s="60"/>
      <c r="AL41" s="60"/>
      <c r="AM41" s="110"/>
      <c r="AN41" s="110"/>
      <c r="AO41" s="110"/>
      <c r="AP41" s="110"/>
      <c r="AV41" s="24" t="s">
        <v>69</v>
      </c>
      <c r="AW41" s="35">
        <f>I44</f>
        <v>0</v>
      </c>
    </row>
    <row r="42" spans="1:49" ht="28.5" customHeight="1" x14ac:dyDescent="0.15">
      <c r="A42" s="169"/>
      <c r="B42" s="170"/>
      <c r="C42" s="170"/>
      <c r="D42" s="170"/>
      <c r="E42" s="170"/>
      <c r="F42" s="170"/>
      <c r="G42" s="170"/>
      <c r="H42" s="171"/>
      <c r="I42" s="117"/>
      <c r="J42" s="117"/>
      <c r="K42" s="117"/>
      <c r="L42" s="117"/>
      <c r="M42" s="117"/>
      <c r="N42" s="117"/>
      <c r="O42" s="117"/>
      <c r="P42" s="117"/>
      <c r="Q42" s="118"/>
      <c r="R42" s="118"/>
      <c r="S42" s="114"/>
      <c r="T42" s="115"/>
      <c r="U42" s="115"/>
      <c r="V42" s="116"/>
      <c r="W42" s="114"/>
      <c r="X42" s="115"/>
      <c r="Y42" s="115"/>
      <c r="Z42" s="116"/>
      <c r="AA42" s="111"/>
      <c r="AB42" s="112"/>
      <c r="AC42" s="112"/>
      <c r="AD42" s="113"/>
      <c r="AE42" s="114"/>
      <c r="AF42" s="115"/>
      <c r="AG42" s="115"/>
      <c r="AH42" s="116"/>
      <c r="AI42" s="60"/>
      <c r="AJ42" s="60"/>
      <c r="AK42" s="60"/>
      <c r="AL42" s="60"/>
      <c r="AM42" s="110"/>
      <c r="AN42" s="110"/>
      <c r="AO42" s="110"/>
      <c r="AP42" s="110"/>
      <c r="AV42" s="24" t="s">
        <v>70</v>
      </c>
      <c r="AW42" s="35">
        <f>M44</f>
        <v>0</v>
      </c>
    </row>
    <row r="43" spans="1:49" ht="28.5" customHeight="1" x14ac:dyDescent="0.15">
      <c r="A43" s="169"/>
      <c r="B43" s="170"/>
      <c r="C43" s="170"/>
      <c r="D43" s="170"/>
      <c r="E43" s="170"/>
      <c r="F43" s="170"/>
      <c r="G43" s="170"/>
      <c r="H43" s="171"/>
      <c r="I43" s="117"/>
      <c r="J43" s="117"/>
      <c r="K43" s="117"/>
      <c r="L43" s="117"/>
      <c r="M43" s="117"/>
      <c r="N43" s="117"/>
      <c r="O43" s="117"/>
      <c r="P43" s="117"/>
      <c r="Q43" s="118"/>
      <c r="R43" s="118"/>
      <c r="S43" s="114"/>
      <c r="T43" s="115"/>
      <c r="U43" s="115"/>
      <c r="V43" s="116"/>
      <c r="W43" s="114"/>
      <c r="X43" s="115"/>
      <c r="Y43" s="115"/>
      <c r="Z43" s="116"/>
      <c r="AA43" s="111"/>
      <c r="AB43" s="112"/>
      <c r="AC43" s="112"/>
      <c r="AD43" s="113"/>
      <c r="AE43" s="114"/>
      <c r="AF43" s="115"/>
      <c r="AG43" s="115"/>
      <c r="AH43" s="116"/>
      <c r="AI43" s="60"/>
      <c r="AJ43" s="60"/>
      <c r="AK43" s="60"/>
      <c r="AL43" s="60"/>
      <c r="AM43" s="110"/>
      <c r="AN43" s="110"/>
      <c r="AO43" s="110"/>
      <c r="AP43" s="110"/>
      <c r="AV43" s="24" t="s">
        <v>71</v>
      </c>
      <c r="AW43" s="35">
        <f>AE44</f>
        <v>0</v>
      </c>
    </row>
    <row r="44" spans="1:49" ht="28.5" customHeight="1" x14ac:dyDescent="0.15">
      <c r="A44" s="172" t="s">
        <v>60</v>
      </c>
      <c r="B44" s="172"/>
      <c r="C44" s="172"/>
      <c r="D44" s="172"/>
      <c r="E44" s="172"/>
      <c r="F44" s="172"/>
      <c r="G44" s="172"/>
      <c r="H44" s="172"/>
      <c r="I44" s="173">
        <f>SUM(I40:L43)</f>
        <v>0</v>
      </c>
      <c r="J44" s="173"/>
      <c r="K44" s="173"/>
      <c r="L44" s="173"/>
      <c r="M44" s="173">
        <f>SUM(M40:P43)</f>
        <v>0</v>
      </c>
      <c r="N44" s="173"/>
      <c r="O44" s="173"/>
      <c r="P44" s="173"/>
      <c r="Q44" s="174"/>
      <c r="R44" s="174"/>
      <c r="S44" s="173">
        <f>SUM(S40:V42)</f>
        <v>0</v>
      </c>
      <c r="T44" s="173"/>
      <c r="U44" s="173"/>
      <c r="V44" s="173"/>
      <c r="W44" s="173">
        <f>SUM(W40:Z42)</f>
        <v>0</v>
      </c>
      <c r="X44" s="173"/>
      <c r="Y44" s="173"/>
      <c r="Z44" s="173"/>
      <c r="AA44" s="174"/>
      <c r="AB44" s="174"/>
      <c r="AC44" s="174"/>
      <c r="AD44" s="174"/>
      <c r="AE44" s="173">
        <f>SUM(AE40:AH43)</f>
        <v>0</v>
      </c>
      <c r="AF44" s="173"/>
      <c r="AG44" s="173"/>
      <c r="AH44" s="173"/>
      <c r="AI44" s="175">
        <f>SUM(AI40:AK43)</f>
        <v>0</v>
      </c>
      <c r="AJ44" s="176"/>
      <c r="AK44" s="177"/>
      <c r="AL44" s="175">
        <f>SUM(AL40:AN43)</f>
        <v>0</v>
      </c>
      <c r="AM44" s="176"/>
      <c r="AN44" s="177"/>
      <c r="AO44" s="178"/>
      <c r="AP44" s="179"/>
      <c r="AV44" s="11" t="s">
        <v>72</v>
      </c>
      <c r="AW44" s="36">
        <f>AI44</f>
        <v>0</v>
      </c>
    </row>
    <row r="45" spans="1:49" ht="28.5" customHeight="1" x14ac:dyDescent="0.15">
      <c r="A45" s="180" t="s">
        <v>84</v>
      </c>
      <c r="B45" s="180"/>
      <c r="C45" s="180"/>
      <c r="D45" s="180"/>
      <c r="E45" s="180"/>
      <c r="F45" s="180"/>
      <c r="G45" s="180" t="s">
        <v>85</v>
      </c>
      <c r="H45" s="180"/>
      <c r="I45" s="180"/>
      <c r="J45" s="180"/>
      <c r="K45" s="180"/>
      <c r="L45" s="180"/>
      <c r="M45" s="180" t="s">
        <v>86</v>
      </c>
      <c r="N45" s="180"/>
      <c r="O45" s="180"/>
      <c r="P45" s="180"/>
      <c r="Q45" s="180"/>
      <c r="R45" s="180"/>
      <c r="S45" s="180" t="s">
        <v>87</v>
      </c>
      <c r="T45" s="180"/>
      <c r="U45" s="180"/>
      <c r="V45" s="180"/>
      <c r="W45" s="180"/>
      <c r="X45" s="180"/>
      <c r="Y45" s="181" t="s">
        <v>88</v>
      </c>
      <c r="Z45" s="182"/>
      <c r="AA45" s="182"/>
      <c r="AB45" s="182"/>
      <c r="AC45" s="182"/>
      <c r="AD45" s="183"/>
      <c r="AE45" s="181" t="s">
        <v>64</v>
      </c>
      <c r="AF45" s="182"/>
      <c r="AG45" s="182"/>
      <c r="AH45" s="182"/>
      <c r="AI45" s="182"/>
      <c r="AJ45" s="183"/>
      <c r="AK45" s="181" t="s">
        <v>58</v>
      </c>
      <c r="AL45" s="182"/>
      <c r="AM45" s="182"/>
      <c r="AN45" s="182"/>
      <c r="AO45" s="182"/>
      <c r="AP45" s="183"/>
    </row>
    <row r="46" spans="1:49" ht="28.5" customHeight="1" x14ac:dyDescent="0.15">
      <c r="A46" s="128"/>
      <c r="B46" s="128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8"/>
      <c r="S46" s="128"/>
      <c r="T46" s="128"/>
      <c r="U46" s="128"/>
      <c r="V46" s="128"/>
      <c r="W46" s="128"/>
      <c r="X46" s="128"/>
      <c r="Y46" s="128"/>
      <c r="Z46" s="128"/>
      <c r="AA46" s="128"/>
      <c r="AB46" s="128"/>
      <c r="AC46" s="128"/>
      <c r="AD46" s="128"/>
      <c r="AE46" s="128"/>
      <c r="AF46" s="128"/>
      <c r="AG46" s="128"/>
      <c r="AH46" s="128"/>
      <c r="AI46" s="128"/>
      <c r="AJ46" s="128"/>
      <c r="AK46" s="128"/>
      <c r="AL46" s="128"/>
      <c r="AM46" s="128"/>
      <c r="AN46" s="128"/>
      <c r="AO46" s="128"/>
      <c r="AP46" s="128"/>
      <c r="AV46" s="11" t="s">
        <v>164</v>
      </c>
      <c r="AW46" s="11">
        <f>AO2</f>
        <v>0</v>
      </c>
    </row>
    <row r="47" spans="1:49" ht="28.5" customHeight="1" x14ac:dyDescent="0.15">
      <c r="A47" s="184" t="s">
        <v>59</v>
      </c>
      <c r="B47" s="185"/>
      <c r="C47" s="185"/>
      <c r="D47" s="185"/>
      <c r="E47" s="185"/>
      <c r="F47" s="186"/>
      <c r="G47" s="122" t="s">
        <v>17</v>
      </c>
      <c r="H47" s="123"/>
      <c r="I47" s="123"/>
      <c r="J47" s="123"/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Y47" s="124"/>
      <c r="Z47" s="124"/>
      <c r="AA47" s="124"/>
      <c r="AB47" s="124"/>
      <c r="AC47" s="124"/>
      <c r="AD47" s="124" t="s">
        <v>18</v>
      </c>
      <c r="AE47" s="124"/>
      <c r="AF47" s="124"/>
      <c r="AG47" s="124"/>
      <c r="AH47" s="124"/>
      <c r="AI47" s="124"/>
      <c r="AJ47" s="124"/>
      <c r="AK47" s="124" t="s">
        <v>19</v>
      </c>
      <c r="AL47" s="124"/>
      <c r="AM47" s="124"/>
      <c r="AN47" s="124"/>
      <c r="AO47" s="124"/>
      <c r="AP47" s="125"/>
    </row>
    <row r="48" spans="1:49" ht="28.5" customHeight="1" x14ac:dyDescent="0.15">
      <c r="A48" s="187"/>
      <c r="B48" s="188"/>
      <c r="C48" s="188"/>
      <c r="D48" s="188"/>
      <c r="E48" s="188"/>
      <c r="F48" s="189"/>
      <c r="G48" s="126" t="s">
        <v>17</v>
      </c>
      <c r="H48" s="127"/>
      <c r="I48" s="127"/>
      <c r="J48" s="127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  <c r="AC48" s="119"/>
      <c r="AD48" s="119" t="s">
        <v>18</v>
      </c>
      <c r="AE48" s="119"/>
      <c r="AF48" s="119"/>
      <c r="AG48" s="119"/>
      <c r="AH48" s="119"/>
      <c r="AI48" s="119"/>
      <c r="AJ48" s="119"/>
      <c r="AK48" s="119" t="s">
        <v>19</v>
      </c>
      <c r="AL48" s="119"/>
      <c r="AM48" s="119"/>
      <c r="AN48" s="119"/>
      <c r="AO48" s="119"/>
      <c r="AP48" s="120"/>
      <c r="AT48" s="11" t="s">
        <v>165</v>
      </c>
    </row>
  </sheetData>
  <mergeCells count="232">
    <mergeCell ref="A8:G12"/>
    <mergeCell ref="H8:AB12"/>
    <mergeCell ref="AD8:AF9"/>
    <mergeCell ref="AG8:AM8"/>
    <mergeCell ref="AN8:AO8"/>
    <mergeCell ref="AG9:AM9"/>
    <mergeCell ref="AN9:AO9"/>
    <mergeCell ref="AL28:AN28"/>
    <mergeCell ref="AO28:AP28"/>
    <mergeCell ref="AJ29:AK29"/>
    <mergeCell ref="AL29:AN29"/>
    <mergeCell ref="AO29:AP29"/>
    <mergeCell ref="Q29:R29"/>
    <mergeCell ref="S29:T29"/>
    <mergeCell ref="U29:W29"/>
    <mergeCell ref="X29:Y29"/>
    <mergeCell ref="Z29:AA29"/>
    <mergeCell ref="AB29:AC29"/>
    <mergeCell ref="AD29:AE29"/>
    <mergeCell ref="AF29:AG29"/>
    <mergeCell ref="AH29:AI29"/>
    <mergeCell ref="R23:AL23"/>
    <mergeCell ref="R24:T24"/>
    <mergeCell ref="U24:W24"/>
    <mergeCell ref="R25:T25"/>
    <mergeCell ref="U25:W25"/>
    <mergeCell ref="A26:F26"/>
    <mergeCell ref="A27:C28"/>
    <mergeCell ref="D27:F28"/>
    <mergeCell ref="G27:W27"/>
    <mergeCell ref="X27:AN27"/>
    <mergeCell ref="AM23:AP24"/>
    <mergeCell ref="X24:Z24"/>
    <mergeCell ref="AA24:AC24"/>
    <mergeCell ref="AD24:AF24"/>
    <mergeCell ref="AG24:AI24"/>
    <mergeCell ref="AJ24:AL24"/>
    <mergeCell ref="X25:Z25"/>
    <mergeCell ref="AA25:AC25"/>
    <mergeCell ref="AD25:AF25"/>
    <mergeCell ref="AG25:AI25"/>
    <mergeCell ref="AJ25:AL25"/>
    <mergeCell ref="AM25:AP25"/>
    <mergeCell ref="A23:I23"/>
    <mergeCell ref="AO27:AP27"/>
    <mergeCell ref="AK46:AP46"/>
    <mergeCell ref="AA44:AD44"/>
    <mergeCell ref="AE44:AH44"/>
    <mergeCell ref="AI39:AL39"/>
    <mergeCell ref="AM39:AP39"/>
    <mergeCell ref="AI40:AL40"/>
    <mergeCell ref="AM40:AP40"/>
    <mergeCell ref="AI41:AL41"/>
    <mergeCell ref="AI42:AL42"/>
    <mergeCell ref="AI43:AL43"/>
    <mergeCell ref="AM41:AP41"/>
    <mergeCell ref="AM42:AP42"/>
    <mergeCell ref="AM43:AP43"/>
    <mergeCell ref="AE42:AH42"/>
    <mergeCell ref="AO44:AP44"/>
    <mergeCell ref="AE45:AJ45"/>
    <mergeCell ref="AE43:AH43"/>
    <mergeCell ref="AI44:AK44"/>
    <mergeCell ref="AL44:AN44"/>
    <mergeCell ref="AA40:AD40"/>
    <mergeCell ref="AE40:AH40"/>
    <mergeCell ref="AA41:AD41"/>
    <mergeCell ref="AE41:AH41"/>
    <mergeCell ref="E1:AP1"/>
    <mergeCell ref="AK48:AP48"/>
    <mergeCell ref="A1:D1"/>
    <mergeCell ref="A47:F48"/>
    <mergeCell ref="G47:J47"/>
    <mergeCell ref="K47:AC47"/>
    <mergeCell ref="AD47:AG47"/>
    <mergeCell ref="AH47:AJ47"/>
    <mergeCell ref="AK47:AP47"/>
    <mergeCell ref="G48:J48"/>
    <mergeCell ref="K48:AC48"/>
    <mergeCell ref="AD48:AG48"/>
    <mergeCell ref="AH48:AJ48"/>
    <mergeCell ref="AK45:AP45"/>
    <mergeCell ref="A46:F46"/>
    <mergeCell ref="G46:L46"/>
    <mergeCell ref="M46:R46"/>
    <mergeCell ref="S46:X46"/>
    <mergeCell ref="Y46:AD46"/>
    <mergeCell ref="AE46:AJ46"/>
    <mergeCell ref="S43:V43"/>
    <mergeCell ref="W43:Z43"/>
    <mergeCell ref="B42:G42"/>
    <mergeCell ref="I42:L42"/>
    <mergeCell ref="M42:P42"/>
    <mergeCell ref="Q42:R42"/>
    <mergeCell ref="S42:V42"/>
    <mergeCell ref="W42:Z42"/>
    <mergeCell ref="AA42:AD42"/>
    <mergeCell ref="A45:F45"/>
    <mergeCell ref="G45:L45"/>
    <mergeCell ref="M45:R45"/>
    <mergeCell ref="S45:X45"/>
    <mergeCell ref="Y45:AD45"/>
    <mergeCell ref="AA43:AD43"/>
    <mergeCell ref="A44:H44"/>
    <mergeCell ref="I44:L44"/>
    <mergeCell ref="M44:P44"/>
    <mergeCell ref="Q44:R44"/>
    <mergeCell ref="S44:V44"/>
    <mergeCell ref="W44:Z44"/>
    <mergeCell ref="B43:G43"/>
    <mergeCell ref="I43:L43"/>
    <mergeCell ref="M43:P43"/>
    <mergeCell ref="Q43:R43"/>
    <mergeCell ref="B41:G41"/>
    <mergeCell ref="I41:L41"/>
    <mergeCell ref="M41:P41"/>
    <mergeCell ref="Q41:R41"/>
    <mergeCell ref="S41:V41"/>
    <mergeCell ref="W41:Z41"/>
    <mergeCell ref="B40:G40"/>
    <mergeCell ref="I40:L40"/>
    <mergeCell ref="M40:P40"/>
    <mergeCell ref="Q40:R40"/>
    <mergeCell ref="S40:V40"/>
    <mergeCell ref="W40:Z40"/>
    <mergeCell ref="A36:H37"/>
    <mergeCell ref="I36:O36"/>
    <mergeCell ref="I37:P37"/>
    <mergeCell ref="Q31:AP31"/>
    <mergeCell ref="Q32:AP37"/>
    <mergeCell ref="A38:H39"/>
    <mergeCell ref="I38:L39"/>
    <mergeCell ref="M38:R38"/>
    <mergeCell ref="E33:H33"/>
    <mergeCell ref="I33:L33"/>
    <mergeCell ref="M33:P33"/>
    <mergeCell ref="A34:H34"/>
    <mergeCell ref="I34:O34"/>
    <mergeCell ref="A35:H35"/>
    <mergeCell ref="I35:O35"/>
    <mergeCell ref="S38:AH38"/>
    <mergeCell ref="AI38:AP38"/>
    <mergeCell ref="M39:P39"/>
    <mergeCell ref="Q39:R39"/>
    <mergeCell ref="S39:V39"/>
    <mergeCell ref="W39:Z39"/>
    <mergeCell ref="AA39:AD39"/>
    <mergeCell ref="AE39:AH39"/>
    <mergeCell ref="A31:D31"/>
    <mergeCell ref="E31:H31"/>
    <mergeCell ref="I31:L31"/>
    <mergeCell ref="M31:P31"/>
    <mergeCell ref="A32:D32"/>
    <mergeCell ref="E32:H32"/>
    <mergeCell ref="I32:L32"/>
    <mergeCell ref="M32:P32"/>
    <mergeCell ref="A33:D33"/>
    <mergeCell ref="A30:D30"/>
    <mergeCell ref="E30:H30"/>
    <mergeCell ref="I30:L30"/>
    <mergeCell ref="M30:P30"/>
    <mergeCell ref="Q30:AP30"/>
    <mergeCell ref="A29:C29"/>
    <mergeCell ref="D29:F29"/>
    <mergeCell ref="G29:H29"/>
    <mergeCell ref="I29:J29"/>
    <mergeCell ref="K29:L29"/>
    <mergeCell ref="M29:N29"/>
    <mergeCell ref="O29:P29"/>
    <mergeCell ref="G26:AP26"/>
    <mergeCell ref="G28:H28"/>
    <mergeCell ref="I28:J28"/>
    <mergeCell ref="K28:L28"/>
    <mergeCell ref="M28:N28"/>
    <mergeCell ref="O28:P28"/>
    <mergeCell ref="Q28:R28"/>
    <mergeCell ref="S28:T28"/>
    <mergeCell ref="U28:W28"/>
    <mergeCell ref="X28:Y28"/>
    <mergeCell ref="Z28:AA28"/>
    <mergeCell ref="AB28:AC28"/>
    <mergeCell ref="AD28:AE28"/>
    <mergeCell ref="AF28:AG28"/>
    <mergeCell ref="AH28:AI28"/>
    <mergeCell ref="AJ28:AK28"/>
    <mergeCell ref="A24:C24"/>
    <mergeCell ref="D24:F24"/>
    <mergeCell ref="G24:I24"/>
    <mergeCell ref="A25:C25"/>
    <mergeCell ref="D25:F25"/>
    <mergeCell ref="G25:I25"/>
    <mergeCell ref="AC12:AF12"/>
    <mergeCell ref="AG12:AP12"/>
    <mergeCell ref="A13:AP13"/>
    <mergeCell ref="A14:U14"/>
    <mergeCell ref="V14:AP14"/>
    <mergeCell ref="A15:U22"/>
    <mergeCell ref="V15:AP22"/>
    <mergeCell ref="AC10:AF10"/>
    <mergeCell ref="AG10:AI10"/>
    <mergeCell ref="AJ10:AP10"/>
    <mergeCell ref="AC11:AF11"/>
    <mergeCell ref="AG11:AP11"/>
    <mergeCell ref="J23:Q25"/>
    <mergeCell ref="AM7:AN7"/>
    <mergeCell ref="A4:G4"/>
    <mergeCell ref="H4:AB4"/>
    <mergeCell ref="AC4:AF4"/>
    <mergeCell ref="AG4:AP4"/>
    <mergeCell ref="A5:G5"/>
    <mergeCell ref="H5:AB5"/>
    <mergeCell ref="AC5:AF5"/>
    <mergeCell ref="AG5:AI5"/>
    <mergeCell ref="AJ5:AP5"/>
    <mergeCell ref="A6:G7"/>
    <mergeCell ref="H6:AB7"/>
    <mergeCell ref="AD6:AF7"/>
    <mergeCell ref="AG6:AI7"/>
    <mergeCell ref="AJ6:AK6"/>
    <mergeCell ref="AM6:AN6"/>
    <mergeCell ref="AJ7:AK7"/>
    <mergeCell ref="A2:L2"/>
    <mergeCell ref="A3:G3"/>
    <mergeCell ref="H3:R3"/>
    <mergeCell ref="S3:U3"/>
    <mergeCell ref="V3:AB3"/>
    <mergeCell ref="AC3:AF3"/>
    <mergeCell ref="AG3:AP3"/>
    <mergeCell ref="AE2:AG2"/>
    <mergeCell ref="AH2:AK2"/>
    <mergeCell ref="AL2:AN2"/>
    <mergeCell ref="AO2:AP2"/>
  </mergeCells>
  <phoneticPr fontId="8"/>
  <dataValidations disablePrompts="1" count="2">
    <dataValidation type="list" allowBlank="1" showInputMessage="1" showErrorMessage="1" sqref="H5:AB5">
      <formula1>"　,①農協等,②農業法人,③農業者団体,④農業者（販売農家）"</formula1>
    </dataValidation>
    <dataValidation type="list" allowBlank="1" showInputMessage="1" showErrorMessage="1" sqref="AO2:AP2">
      <formula1>$AT$47:$AT$48</formula1>
    </dataValidation>
  </dataValidations>
  <pageMargins left="0.7" right="0.7" top="0.75" bottom="0.75" header="0.3" footer="0.3"/>
  <pageSetup paperSize="9" scale="5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7"/>
  <sheetViews>
    <sheetView view="pageBreakPreview" topLeftCell="L1" zoomScale="85" zoomScaleNormal="85" zoomScaleSheetLayoutView="85" workbookViewId="0">
      <pane ySplit="6" topLeftCell="A16" activePane="bottomLeft" state="frozen"/>
      <selection activeCell="H8" sqref="H8:AB11"/>
      <selection pane="bottomLeft" activeCell="P16" sqref="P16"/>
    </sheetView>
  </sheetViews>
  <sheetFormatPr defaultRowHeight="13.5" x14ac:dyDescent="0.15"/>
  <cols>
    <col min="1" max="1" width="4.5" style="6" customWidth="1"/>
    <col min="2" max="3" width="3.5" style="5" customWidth="1"/>
    <col min="4" max="4" width="9.125" style="2" customWidth="1"/>
    <col min="5" max="5" width="8.125" style="18" customWidth="1"/>
    <col min="6" max="6" width="15" style="18" customWidth="1"/>
    <col min="7" max="7" width="11.625" style="21" customWidth="1"/>
    <col min="8" max="8" width="8.375" style="16" customWidth="1"/>
    <col min="9" max="9" width="8" style="4" customWidth="1"/>
    <col min="10" max="11" width="6.625" style="4" customWidth="1"/>
    <col min="12" max="12" width="53.375" style="1" customWidth="1"/>
    <col min="13" max="15" width="7.625" style="3" customWidth="1"/>
    <col min="16" max="16" width="7.625" style="11" customWidth="1"/>
    <col min="17" max="17" width="8.5" style="11" customWidth="1"/>
    <col min="18" max="18" width="8.5" style="1" customWidth="1"/>
    <col min="19" max="20" width="9.625" style="54" customWidth="1"/>
    <col min="21" max="21" width="9.625" style="55" customWidth="1"/>
    <col min="22" max="22" width="9.625" style="54" customWidth="1"/>
    <col min="23" max="25" width="9.625" style="55" customWidth="1"/>
    <col min="26" max="26" width="8.125" style="16" customWidth="1"/>
    <col min="27" max="27" width="52.125" style="2" customWidth="1"/>
    <col min="28" max="28" width="11.625" style="4" bestFit="1" customWidth="1"/>
    <col min="29" max="29" width="11.125" style="4" customWidth="1"/>
    <col min="30" max="30" width="9.125" style="4" customWidth="1"/>
    <col min="31" max="32" width="10" style="4" customWidth="1"/>
    <col min="33" max="33" width="8.125" style="4" customWidth="1"/>
    <col min="34" max="34" width="5.125" style="2" customWidth="1"/>
    <col min="35" max="16384" width="9" style="2"/>
  </cols>
  <sheetData>
    <row r="1" spans="1:33" s="5" customFormat="1" x14ac:dyDescent="0.15">
      <c r="C1" s="5" t="s">
        <v>167</v>
      </c>
      <c r="D1" s="5" t="s">
        <v>22</v>
      </c>
      <c r="E1" s="5" t="s">
        <v>23</v>
      </c>
      <c r="F1" s="5" t="s">
        <v>24</v>
      </c>
      <c r="G1" s="5" t="s">
        <v>25</v>
      </c>
      <c r="H1" s="5" t="s">
        <v>26</v>
      </c>
      <c r="I1" s="5" t="s">
        <v>27</v>
      </c>
      <c r="J1" s="5" t="s">
        <v>28</v>
      </c>
      <c r="K1" s="5" t="s">
        <v>29</v>
      </c>
      <c r="L1" s="5" t="s">
        <v>30</v>
      </c>
      <c r="M1" s="5" t="s">
        <v>31</v>
      </c>
      <c r="N1" s="5" t="s">
        <v>32</v>
      </c>
      <c r="O1" s="5" t="s">
        <v>33</v>
      </c>
      <c r="P1" s="5" t="s">
        <v>140</v>
      </c>
      <c r="Q1" s="5" t="s">
        <v>138</v>
      </c>
      <c r="R1" s="5" t="s">
        <v>139</v>
      </c>
      <c r="S1" s="49" t="s">
        <v>184</v>
      </c>
      <c r="T1" s="49" t="s">
        <v>185</v>
      </c>
      <c r="U1" s="49" t="s">
        <v>186</v>
      </c>
      <c r="V1" s="49" t="s">
        <v>187</v>
      </c>
      <c r="W1" s="49" t="s">
        <v>188</v>
      </c>
      <c r="X1" s="49" t="s">
        <v>189</v>
      </c>
      <c r="Y1" s="49" t="s">
        <v>190</v>
      </c>
      <c r="Z1" s="5" t="s">
        <v>183</v>
      </c>
      <c r="AA1" s="5" t="s">
        <v>90</v>
      </c>
      <c r="AB1" s="5" t="s">
        <v>34</v>
      </c>
      <c r="AC1" s="5" t="s">
        <v>35</v>
      </c>
      <c r="AD1" s="5" t="s">
        <v>77</v>
      </c>
      <c r="AE1" s="5" t="s">
        <v>78</v>
      </c>
      <c r="AF1" s="5" t="s">
        <v>80</v>
      </c>
    </row>
    <row r="2" spans="1:33" s="6" customFormat="1" ht="45" customHeight="1" x14ac:dyDescent="0.15">
      <c r="B2" s="162" t="s">
        <v>99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</row>
    <row r="3" spans="1:33" s="6" customFormat="1" ht="32.25" customHeight="1" x14ac:dyDescent="0.15">
      <c r="B3" s="25"/>
      <c r="C3" s="25"/>
      <c r="D3" s="25"/>
      <c r="E3" s="25"/>
      <c r="F3" s="25"/>
      <c r="G3" s="25"/>
      <c r="H3" s="19"/>
      <c r="I3" s="19"/>
      <c r="J3" s="14"/>
      <c r="K3" s="14"/>
      <c r="L3" s="14"/>
      <c r="M3" s="14"/>
      <c r="N3" s="14"/>
      <c r="O3" s="14"/>
      <c r="P3" s="14"/>
      <c r="Q3" s="14"/>
      <c r="R3" s="14"/>
      <c r="S3" s="50"/>
      <c r="T3" s="50"/>
      <c r="U3" s="51"/>
      <c r="V3" s="50"/>
      <c r="W3" s="51"/>
      <c r="X3" s="51"/>
      <c r="Y3" s="51"/>
      <c r="Z3" s="14"/>
      <c r="AA3" s="14"/>
      <c r="AB3" s="14"/>
      <c r="AC3" s="14"/>
      <c r="AD3" s="14"/>
      <c r="AE3" s="14"/>
      <c r="AF3" s="14"/>
      <c r="AG3" s="14"/>
    </row>
    <row r="4" spans="1:33" ht="42.75" customHeight="1" x14ac:dyDescent="0.15">
      <c r="B4" s="153" t="s">
        <v>0</v>
      </c>
      <c r="C4" s="151" t="s">
        <v>164</v>
      </c>
      <c r="D4" s="153" t="s">
        <v>1</v>
      </c>
      <c r="E4" s="139" t="s">
        <v>3</v>
      </c>
      <c r="F4" s="139" t="s">
        <v>2</v>
      </c>
      <c r="G4" s="143" t="s">
        <v>38</v>
      </c>
      <c r="H4" s="139" t="s">
        <v>92</v>
      </c>
      <c r="I4" s="139" t="s">
        <v>4</v>
      </c>
      <c r="J4" s="139" t="s">
        <v>73</v>
      </c>
      <c r="K4" s="143" t="s">
        <v>79</v>
      </c>
      <c r="L4" s="139" t="s">
        <v>9</v>
      </c>
      <c r="M4" s="163" t="s">
        <v>129</v>
      </c>
      <c r="N4" s="163"/>
      <c r="O4" s="164"/>
      <c r="P4" s="165" t="s">
        <v>20</v>
      </c>
      <c r="Q4" s="139" t="s">
        <v>135</v>
      </c>
      <c r="R4" s="139"/>
      <c r="S4" s="156" t="s">
        <v>123</v>
      </c>
      <c r="T4" s="157"/>
      <c r="U4" s="157"/>
      <c r="V4" s="157"/>
      <c r="W4" s="157"/>
      <c r="X4" s="157"/>
      <c r="Y4" s="158"/>
      <c r="Z4" s="139" t="s">
        <v>176</v>
      </c>
      <c r="AA4" s="139"/>
      <c r="AB4" s="139"/>
      <c r="AC4" s="146" t="s">
        <v>177</v>
      </c>
      <c r="AD4" s="147"/>
      <c r="AE4" s="147"/>
      <c r="AF4" s="148"/>
      <c r="AG4" s="143" t="s">
        <v>76</v>
      </c>
    </row>
    <row r="5" spans="1:33" ht="42.75" customHeight="1" x14ac:dyDescent="0.15">
      <c r="B5" s="153"/>
      <c r="C5" s="154"/>
      <c r="D5" s="153"/>
      <c r="E5" s="139"/>
      <c r="F5" s="139"/>
      <c r="G5" s="144"/>
      <c r="H5" s="139"/>
      <c r="I5" s="139"/>
      <c r="J5" s="139"/>
      <c r="K5" s="144"/>
      <c r="L5" s="139"/>
      <c r="M5" s="163" t="s">
        <v>130</v>
      </c>
      <c r="N5" s="163" t="s">
        <v>131</v>
      </c>
      <c r="O5" s="163" t="s">
        <v>128</v>
      </c>
      <c r="P5" s="166"/>
      <c r="Q5" s="139" t="s">
        <v>136</v>
      </c>
      <c r="R5" s="139" t="s">
        <v>137</v>
      </c>
      <c r="S5" s="155" t="s">
        <v>121</v>
      </c>
      <c r="T5" s="155"/>
      <c r="U5" s="155"/>
      <c r="V5" s="159" t="s">
        <v>122</v>
      </c>
      <c r="W5" s="160"/>
      <c r="X5" s="160"/>
      <c r="Y5" s="161"/>
      <c r="Z5" s="151" t="s">
        <v>93</v>
      </c>
      <c r="AA5" s="139" t="s">
        <v>6</v>
      </c>
      <c r="AB5" s="139" t="s">
        <v>82</v>
      </c>
      <c r="AC5" s="143" t="s">
        <v>175</v>
      </c>
      <c r="AD5" s="143" t="s">
        <v>178</v>
      </c>
      <c r="AE5" s="149" t="s">
        <v>179</v>
      </c>
      <c r="AF5" s="150"/>
      <c r="AG5" s="144"/>
    </row>
    <row r="6" spans="1:33" s="1" customFormat="1" ht="54.75" customHeight="1" x14ac:dyDescent="0.15">
      <c r="A6" s="7"/>
      <c r="B6" s="153"/>
      <c r="C6" s="152"/>
      <c r="D6" s="153"/>
      <c r="E6" s="139"/>
      <c r="F6" s="139"/>
      <c r="G6" s="145"/>
      <c r="H6" s="139"/>
      <c r="I6" s="139"/>
      <c r="J6" s="139"/>
      <c r="K6" s="145"/>
      <c r="L6" s="139"/>
      <c r="M6" s="164"/>
      <c r="N6" s="163"/>
      <c r="O6" s="163"/>
      <c r="P6" s="167"/>
      <c r="Q6" s="139"/>
      <c r="R6" s="139"/>
      <c r="S6" s="52" t="s">
        <v>119</v>
      </c>
      <c r="T6" s="52" t="s">
        <v>120</v>
      </c>
      <c r="U6" s="52" t="s">
        <v>100</v>
      </c>
      <c r="V6" s="52" t="s">
        <v>101</v>
      </c>
      <c r="W6" s="52" t="s">
        <v>180</v>
      </c>
      <c r="X6" s="52" t="s">
        <v>181</v>
      </c>
      <c r="Y6" s="52" t="s">
        <v>182</v>
      </c>
      <c r="Z6" s="152"/>
      <c r="AA6" s="139"/>
      <c r="AB6" s="139"/>
      <c r="AC6" s="145"/>
      <c r="AD6" s="145"/>
      <c r="AE6" s="39" t="s">
        <v>74</v>
      </c>
      <c r="AF6" s="39" t="s">
        <v>75</v>
      </c>
      <c r="AG6" s="145"/>
    </row>
    <row r="7" spans="1:33" s="16" customFormat="1" ht="66" customHeight="1" x14ac:dyDescent="0.15">
      <c r="A7" s="21">
        <f t="shared" ref="A7:A8" ca="1" si="0">INDIRECT($B7&amp;"!"&amp;D$1)</f>
        <v>0</v>
      </c>
      <c r="B7" s="8">
        <v>1</v>
      </c>
      <c r="C7" s="8" t="str">
        <f ca="1">IF($A7=0," ",INDIRECT($B7&amp;"!"&amp;C$1))</f>
        <v xml:space="preserve"> </v>
      </c>
      <c r="D7" s="15" t="str">
        <f t="shared" ref="D7:Z16" ca="1" si="1">IF($A7=0," ",INDIRECT($B7&amp;"!"&amp;D$1))</f>
        <v xml:space="preserve"> </v>
      </c>
      <c r="E7" s="20" t="str">
        <f t="shared" ca="1" si="1"/>
        <v xml:space="preserve"> </v>
      </c>
      <c r="F7" s="20" t="str">
        <f t="shared" ca="1" si="1"/>
        <v xml:space="preserve"> </v>
      </c>
      <c r="G7" s="38" t="str">
        <f t="shared" ca="1" si="1"/>
        <v xml:space="preserve"> </v>
      </c>
      <c r="H7" s="15" t="str">
        <f ca="1">IF($A7=0," ",INDIRECT($B7&amp;"!"&amp;J$1))</f>
        <v xml:space="preserve"> </v>
      </c>
      <c r="I7" s="20" t="str">
        <f ca="1">IF($A7=0," ",INDIRECT($B7&amp;"!"&amp;K$1))</f>
        <v xml:space="preserve"> </v>
      </c>
      <c r="J7" s="15" t="str">
        <f ca="1">IF($A7=0," ",INDIRECT($B7&amp;"!"&amp;H$1))</f>
        <v xml:space="preserve"> </v>
      </c>
      <c r="K7" s="15" t="str">
        <f ca="1">IF($A7=0," ",INDIRECT($B7&amp;"!"&amp;I$1))</f>
        <v xml:space="preserve"> </v>
      </c>
      <c r="L7" s="20" t="str">
        <f t="shared" ca="1" si="1"/>
        <v xml:space="preserve"> </v>
      </c>
      <c r="M7" s="44" t="str">
        <f t="shared" ca="1" si="1"/>
        <v xml:space="preserve"> </v>
      </c>
      <c r="N7" s="44" t="str">
        <f t="shared" ca="1" si="1"/>
        <v xml:space="preserve"> </v>
      </c>
      <c r="O7" s="43" t="e">
        <f ca="1">N7/M7</f>
        <v>#VALUE!</v>
      </c>
      <c r="P7" s="46" t="str">
        <f ca="1">IF($A7=0," ",INDIRECT($B7&amp;"!"&amp;P$1))</f>
        <v xml:space="preserve"> </v>
      </c>
      <c r="Q7" s="41" t="str">
        <f ca="1">IF($A7=0," ",INDIRECT($B7&amp;"!"&amp;Q$1))</f>
        <v xml:space="preserve"> </v>
      </c>
      <c r="R7" s="41" t="str">
        <f t="shared" ca="1" si="1"/>
        <v xml:space="preserve"> </v>
      </c>
      <c r="S7" s="41" t="str">
        <f t="shared" ca="1" si="1"/>
        <v xml:space="preserve"> </v>
      </c>
      <c r="T7" s="41" t="str">
        <f t="shared" ca="1" si="1"/>
        <v xml:space="preserve"> </v>
      </c>
      <c r="U7" s="42" t="str">
        <f t="shared" ca="1" si="1"/>
        <v xml:space="preserve"> </v>
      </c>
      <c r="V7" s="41" t="str">
        <f t="shared" ca="1" si="1"/>
        <v xml:space="preserve"> </v>
      </c>
      <c r="W7" s="42" t="str">
        <f t="shared" ca="1" si="1"/>
        <v xml:space="preserve"> </v>
      </c>
      <c r="X7" s="42"/>
      <c r="Y7" s="42"/>
      <c r="Z7" s="8" t="str">
        <f ca="1">IF($A7=0," ",INDIRECT($B7&amp;"!"&amp;Z$1))</f>
        <v xml:space="preserve"> </v>
      </c>
      <c r="AA7" s="20" t="str">
        <f ca="1">IF($A7=0," ",INDIRECT($B7&amp;"!"&amp;AA$1))</f>
        <v xml:space="preserve"> </v>
      </c>
      <c r="AB7" s="15" t="str">
        <f ca="1">IF($A7=0," ",INDIRECT($B7&amp;"!"&amp;AB$1))</f>
        <v xml:space="preserve"> </v>
      </c>
      <c r="AC7" s="15" t="str">
        <f ca="1">IF($A7=0," ",INDIRECT($B7&amp;"!"&amp;AC$1))</f>
        <v xml:space="preserve"> </v>
      </c>
      <c r="AD7" s="15" t="str">
        <f t="shared" ref="AD7:AF16" ca="1" si="2">IF($A7=0," ",INDIRECT($B7&amp;"!"&amp;AD$1))</f>
        <v xml:space="preserve"> </v>
      </c>
      <c r="AE7" s="15" t="str">
        <f t="shared" ca="1" si="2"/>
        <v xml:space="preserve"> </v>
      </c>
      <c r="AF7" s="15" t="str">
        <f t="shared" ca="1" si="2"/>
        <v xml:space="preserve"> </v>
      </c>
      <c r="AG7" s="17"/>
    </row>
    <row r="8" spans="1:33" s="21" customFormat="1" ht="66" customHeight="1" x14ac:dyDescent="0.15">
      <c r="A8" s="21">
        <f t="shared" ca="1" si="0"/>
        <v>0</v>
      </c>
      <c r="B8" s="8">
        <v>2</v>
      </c>
      <c r="C8" s="8" t="str">
        <f t="shared" ref="C8:C16" ca="1" si="3">IF($A8=0," ",INDIRECT($B8&amp;"!"&amp;C$1))</f>
        <v xml:space="preserve"> </v>
      </c>
      <c r="D8" s="15" t="str">
        <f t="shared" ca="1" si="1"/>
        <v xml:space="preserve"> </v>
      </c>
      <c r="E8" s="20" t="str">
        <f t="shared" ca="1" si="1"/>
        <v xml:space="preserve"> </v>
      </c>
      <c r="F8" s="20" t="str">
        <f t="shared" ca="1" si="1"/>
        <v xml:space="preserve"> </v>
      </c>
      <c r="G8" s="38" t="str">
        <f t="shared" ca="1" si="1"/>
        <v xml:space="preserve"> </v>
      </c>
      <c r="H8" s="15" t="str">
        <f t="shared" ref="H8:H16" ca="1" si="4">IF($A8=0," ",INDIRECT($B8&amp;"!"&amp;J$1))</f>
        <v xml:space="preserve"> </v>
      </c>
      <c r="I8" s="20" t="str">
        <f t="shared" ref="I8:I16" ca="1" si="5">IF($A8=0," ",INDIRECT($B8&amp;"!"&amp;K$1))</f>
        <v xml:space="preserve"> </v>
      </c>
      <c r="J8" s="15" t="str">
        <f t="shared" ref="J8:J16" ca="1" si="6">IF($A8=0," ",INDIRECT($B8&amp;"!"&amp;H$1))</f>
        <v xml:space="preserve"> </v>
      </c>
      <c r="K8" s="15" t="str">
        <f t="shared" ref="K8:K16" ca="1" si="7">IF($A8=0," ",INDIRECT($B8&amp;"!"&amp;I$1))</f>
        <v xml:space="preserve"> </v>
      </c>
      <c r="L8" s="20" t="str">
        <f t="shared" ca="1" si="1"/>
        <v xml:space="preserve"> </v>
      </c>
      <c r="M8" s="44" t="str">
        <f t="shared" ca="1" si="1"/>
        <v xml:space="preserve"> </v>
      </c>
      <c r="N8" s="44" t="str">
        <f t="shared" ca="1" si="1"/>
        <v xml:space="preserve"> </v>
      </c>
      <c r="O8" s="15" t="e">
        <f ca="1">N8/M8</f>
        <v>#VALUE!</v>
      </c>
      <c r="P8" s="46" t="str">
        <f t="shared" ref="P8:Q16" ca="1" si="8">IF($A8=0," ",INDIRECT($B8&amp;"!"&amp;P$1))</f>
        <v xml:space="preserve"> </v>
      </c>
      <c r="Q8" s="41" t="str">
        <f t="shared" ca="1" si="8"/>
        <v xml:space="preserve"> </v>
      </c>
      <c r="R8" s="41" t="str">
        <f t="shared" ca="1" si="1"/>
        <v xml:space="preserve"> </v>
      </c>
      <c r="S8" s="41" t="str">
        <f t="shared" ca="1" si="1"/>
        <v xml:space="preserve"> </v>
      </c>
      <c r="T8" s="41" t="str">
        <f t="shared" ca="1" si="1"/>
        <v xml:space="preserve"> </v>
      </c>
      <c r="U8" s="42" t="str">
        <f t="shared" ca="1" si="1"/>
        <v xml:space="preserve"> </v>
      </c>
      <c r="V8" s="41" t="str">
        <f t="shared" ca="1" si="1"/>
        <v xml:space="preserve"> </v>
      </c>
      <c r="W8" s="42" t="str">
        <f t="shared" ca="1" si="1"/>
        <v xml:space="preserve"> </v>
      </c>
      <c r="X8" s="42"/>
      <c r="Y8" s="42"/>
      <c r="Z8" s="8" t="str">
        <f t="shared" ca="1" si="1"/>
        <v xml:space="preserve"> </v>
      </c>
      <c r="AA8" s="20" t="str">
        <f ca="1">IF($A8=0," ",INDIRECT($B8&amp;"!"&amp;Z$1))</f>
        <v xml:space="preserve"> </v>
      </c>
      <c r="AB8" s="15" t="str">
        <f t="shared" ref="AA8:AC16" ca="1" si="9">IF($A8=0," ",INDIRECT($B8&amp;"!"&amp;AB$1))</f>
        <v xml:space="preserve"> </v>
      </c>
      <c r="AC8" s="15" t="str">
        <f t="shared" ca="1" si="9"/>
        <v xml:space="preserve"> </v>
      </c>
      <c r="AD8" s="15" t="str">
        <f t="shared" ca="1" si="2"/>
        <v xml:space="preserve"> </v>
      </c>
      <c r="AE8" s="15" t="str">
        <f t="shared" ca="1" si="2"/>
        <v xml:space="preserve"> </v>
      </c>
      <c r="AF8" s="15" t="str">
        <f t="shared" ca="1" si="2"/>
        <v xml:space="preserve"> </v>
      </c>
      <c r="AG8" s="17"/>
    </row>
    <row r="9" spans="1:33" s="21" customFormat="1" ht="66" customHeight="1" x14ac:dyDescent="0.15">
      <c r="A9" s="21">
        <f t="shared" ref="A9:A16" ca="1" si="10">INDIRECT($B9&amp;"!"&amp;D$1)</f>
        <v>0</v>
      </c>
      <c r="B9" s="8">
        <v>3</v>
      </c>
      <c r="C9" s="8" t="str">
        <f t="shared" ca="1" si="3"/>
        <v xml:space="preserve"> </v>
      </c>
      <c r="D9" s="15" t="str">
        <f t="shared" ca="1" si="1"/>
        <v xml:space="preserve"> </v>
      </c>
      <c r="E9" s="20" t="str">
        <f t="shared" ca="1" si="1"/>
        <v xml:space="preserve"> </v>
      </c>
      <c r="F9" s="20" t="str">
        <f t="shared" ca="1" si="1"/>
        <v xml:space="preserve"> </v>
      </c>
      <c r="G9" s="38" t="str">
        <f t="shared" ca="1" si="1"/>
        <v xml:space="preserve"> </v>
      </c>
      <c r="H9" s="15" t="str">
        <f t="shared" ca="1" si="4"/>
        <v xml:space="preserve"> </v>
      </c>
      <c r="I9" s="20" t="str">
        <f t="shared" ca="1" si="5"/>
        <v xml:space="preserve"> </v>
      </c>
      <c r="J9" s="15" t="str">
        <f t="shared" ca="1" si="6"/>
        <v xml:space="preserve"> </v>
      </c>
      <c r="K9" s="15" t="str">
        <f t="shared" ca="1" si="7"/>
        <v xml:space="preserve"> </v>
      </c>
      <c r="L9" s="20" t="str">
        <f t="shared" ca="1" si="1"/>
        <v xml:space="preserve"> </v>
      </c>
      <c r="M9" s="44" t="str">
        <f t="shared" ca="1" si="1"/>
        <v xml:space="preserve"> </v>
      </c>
      <c r="N9" s="44" t="str">
        <f t="shared" ca="1" si="1"/>
        <v xml:space="preserve"> </v>
      </c>
      <c r="O9" s="15" t="e">
        <f t="shared" ref="O9:O16" ca="1" si="11">N9/M9</f>
        <v>#VALUE!</v>
      </c>
      <c r="P9" s="46" t="str">
        <f t="shared" ca="1" si="8"/>
        <v xml:space="preserve"> </v>
      </c>
      <c r="Q9" s="41" t="str">
        <f t="shared" ca="1" si="8"/>
        <v xml:space="preserve"> </v>
      </c>
      <c r="R9" s="41" t="str">
        <f t="shared" ca="1" si="1"/>
        <v xml:space="preserve"> </v>
      </c>
      <c r="S9" s="41" t="str">
        <f t="shared" ca="1" si="1"/>
        <v xml:space="preserve"> </v>
      </c>
      <c r="T9" s="41" t="str">
        <f t="shared" ca="1" si="1"/>
        <v xml:space="preserve"> </v>
      </c>
      <c r="U9" s="42" t="str">
        <f t="shared" ca="1" si="1"/>
        <v xml:space="preserve"> </v>
      </c>
      <c r="V9" s="41" t="str">
        <f t="shared" ca="1" si="1"/>
        <v xml:space="preserve"> </v>
      </c>
      <c r="W9" s="42" t="str">
        <f t="shared" ca="1" si="1"/>
        <v xml:space="preserve"> </v>
      </c>
      <c r="X9" s="42"/>
      <c r="Y9" s="42"/>
      <c r="Z9" s="8" t="str">
        <f t="shared" ca="1" si="1"/>
        <v xml:space="preserve"> </v>
      </c>
      <c r="AA9" s="20" t="str">
        <f t="shared" ca="1" si="9"/>
        <v xml:space="preserve"> </v>
      </c>
      <c r="AB9" s="15" t="str">
        <f t="shared" ca="1" si="9"/>
        <v xml:space="preserve"> </v>
      </c>
      <c r="AC9" s="15" t="str">
        <f t="shared" ca="1" si="9"/>
        <v xml:space="preserve"> </v>
      </c>
      <c r="AD9" s="15" t="str">
        <f t="shared" ca="1" si="2"/>
        <v xml:space="preserve"> </v>
      </c>
      <c r="AE9" s="15" t="str">
        <f t="shared" ca="1" si="2"/>
        <v xml:space="preserve"> </v>
      </c>
      <c r="AF9" s="15" t="str">
        <f t="shared" ca="1" si="2"/>
        <v xml:space="preserve"> </v>
      </c>
      <c r="AG9" s="17"/>
    </row>
    <row r="10" spans="1:33" s="21" customFormat="1" ht="66" customHeight="1" x14ac:dyDescent="0.15">
      <c r="A10" s="21">
        <f t="shared" ca="1" si="10"/>
        <v>0</v>
      </c>
      <c r="B10" s="8">
        <v>4</v>
      </c>
      <c r="C10" s="8" t="str">
        <f t="shared" ca="1" si="3"/>
        <v xml:space="preserve"> </v>
      </c>
      <c r="D10" s="15" t="str">
        <f t="shared" ca="1" si="1"/>
        <v xml:space="preserve"> </v>
      </c>
      <c r="E10" s="20" t="str">
        <f t="shared" ca="1" si="1"/>
        <v xml:space="preserve"> </v>
      </c>
      <c r="F10" s="20" t="str">
        <f t="shared" ca="1" si="1"/>
        <v xml:space="preserve"> </v>
      </c>
      <c r="G10" s="38" t="str">
        <f t="shared" ca="1" si="1"/>
        <v xml:space="preserve"> </v>
      </c>
      <c r="H10" s="15" t="str">
        <f t="shared" ca="1" si="4"/>
        <v xml:space="preserve"> </v>
      </c>
      <c r="I10" s="20" t="str">
        <f t="shared" ca="1" si="5"/>
        <v xml:space="preserve"> </v>
      </c>
      <c r="J10" s="15" t="str">
        <f t="shared" ca="1" si="6"/>
        <v xml:space="preserve"> </v>
      </c>
      <c r="K10" s="15" t="str">
        <f t="shared" ca="1" si="7"/>
        <v xml:space="preserve"> </v>
      </c>
      <c r="L10" s="20" t="str">
        <f t="shared" ca="1" si="1"/>
        <v xml:space="preserve"> </v>
      </c>
      <c r="M10" s="44" t="str">
        <f t="shared" ca="1" si="1"/>
        <v xml:space="preserve"> </v>
      </c>
      <c r="N10" s="44" t="str">
        <f t="shared" ca="1" si="1"/>
        <v xml:space="preserve"> </v>
      </c>
      <c r="O10" s="15" t="e">
        <f t="shared" ca="1" si="11"/>
        <v>#VALUE!</v>
      </c>
      <c r="P10" s="46" t="str">
        <f t="shared" ca="1" si="8"/>
        <v xml:space="preserve"> </v>
      </c>
      <c r="Q10" s="41" t="str">
        <f t="shared" ca="1" si="8"/>
        <v xml:space="preserve"> </v>
      </c>
      <c r="R10" s="41" t="str">
        <f t="shared" ca="1" si="1"/>
        <v xml:space="preserve"> </v>
      </c>
      <c r="S10" s="41" t="str">
        <f t="shared" ca="1" si="1"/>
        <v xml:space="preserve"> </v>
      </c>
      <c r="T10" s="41" t="str">
        <f t="shared" ca="1" si="1"/>
        <v xml:space="preserve"> </v>
      </c>
      <c r="U10" s="42" t="str">
        <f t="shared" ca="1" si="1"/>
        <v xml:space="preserve"> </v>
      </c>
      <c r="V10" s="41" t="str">
        <f t="shared" ca="1" si="1"/>
        <v xml:space="preserve"> </v>
      </c>
      <c r="W10" s="42" t="str">
        <f t="shared" ca="1" si="1"/>
        <v xml:space="preserve"> </v>
      </c>
      <c r="X10" s="42"/>
      <c r="Y10" s="42"/>
      <c r="Z10" s="8" t="str">
        <f t="shared" ca="1" si="1"/>
        <v xml:space="preserve"> </v>
      </c>
      <c r="AA10" s="20" t="str">
        <f t="shared" ca="1" si="9"/>
        <v xml:space="preserve"> </v>
      </c>
      <c r="AB10" s="15" t="str">
        <f t="shared" ca="1" si="9"/>
        <v xml:space="preserve"> </v>
      </c>
      <c r="AC10" s="15" t="str">
        <f t="shared" ca="1" si="9"/>
        <v xml:space="preserve"> </v>
      </c>
      <c r="AD10" s="15" t="str">
        <f t="shared" ca="1" si="2"/>
        <v xml:space="preserve"> </v>
      </c>
      <c r="AE10" s="15" t="str">
        <f t="shared" ca="1" si="2"/>
        <v xml:space="preserve"> </v>
      </c>
      <c r="AF10" s="15" t="str">
        <f t="shared" ca="1" si="2"/>
        <v xml:space="preserve"> </v>
      </c>
      <c r="AG10" s="17"/>
    </row>
    <row r="11" spans="1:33" s="21" customFormat="1" ht="66" customHeight="1" x14ac:dyDescent="0.15">
      <c r="A11" s="21">
        <f t="shared" ca="1" si="10"/>
        <v>0</v>
      </c>
      <c r="B11" s="8">
        <v>5</v>
      </c>
      <c r="C11" s="8" t="str">
        <f t="shared" ca="1" si="3"/>
        <v xml:space="preserve"> </v>
      </c>
      <c r="D11" s="15" t="str">
        <f t="shared" ca="1" si="1"/>
        <v xml:space="preserve"> </v>
      </c>
      <c r="E11" s="20" t="str">
        <f t="shared" ca="1" si="1"/>
        <v xml:space="preserve"> </v>
      </c>
      <c r="F11" s="20" t="str">
        <f t="shared" ca="1" si="1"/>
        <v xml:space="preserve"> </v>
      </c>
      <c r="G11" s="38" t="str">
        <f t="shared" ca="1" si="1"/>
        <v xml:space="preserve"> </v>
      </c>
      <c r="H11" s="15" t="str">
        <f t="shared" ca="1" si="4"/>
        <v xml:space="preserve"> </v>
      </c>
      <c r="I11" s="20" t="str">
        <f t="shared" ca="1" si="5"/>
        <v xml:space="preserve"> </v>
      </c>
      <c r="J11" s="15" t="str">
        <f t="shared" ca="1" si="6"/>
        <v xml:space="preserve"> </v>
      </c>
      <c r="K11" s="15" t="str">
        <f t="shared" ca="1" si="7"/>
        <v xml:space="preserve"> </v>
      </c>
      <c r="L11" s="20" t="str">
        <f t="shared" ca="1" si="1"/>
        <v xml:space="preserve"> </v>
      </c>
      <c r="M11" s="44" t="str">
        <f t="shared" ca="1" si="1"/>
        <v xml:space="preserve"> </v>
      </c>
      <c r="N11" s="44" t="str">
        <f t="shared" ca="1" si="1"/>
        <v xml:space="preserve"> </v>
      </c>
      <c r="O11" s="15" t="e">
        <f t="shared" ca="1" si="11"/>
        <v>#VALUE!</v>
      </c>
      <c r="P11" s="46" t="str">
        <f t="shared" ca="1" si="8"/>
        <v xml:space="preserve"> </v>
      </c>
      <c r="Q11" s="41" t="str">
        <f t="shared" ca="1" si="8"/>
        <v xml:space="preserve"> </v>
      </c>
      <c r="R11" s="41" t="str">
        <f t="shared" ca="1" si="1"/>
        <v xml:space="preserve"> </v>
      </c>
      <c r="S11" s="41" t="str">
        <f t="shared" ca="1" si="1"/>
        <v xml:space="preserve"> </v>
      </c>
      <c r="T11" s="41" t="str">
        <f t="shared" ca="1" si="1"/>
        <v xml:space="preserve"> </v>
      </c>
      <c r="U11" s="42" t="str">
        <f t="shared" ca="1" si="1"/>
        <v xml:space="preserve"> </v>
      </c>
      <c r="V11" s="41" t="str">
        <f t="shared" ca="1" si="1"/>
        <v xml:space="preserve"> </v>
      </c>
      <c r="W11" s="42" t="str">
        <f t="shared" ca="1" si="1"/>
        <v xml:space="preserve"> </v>
      </c>
      <c r="X11" s="42"/>
      <c r="Y11" s="42"/>
      <c r="Z11" s="8" t="str">
        <f t="shared" ca="1" si="1"/>
        <v xml:space="preserve"> </v>
      </c>
      <c r="AA11" s="20" t="str">
        <f t="shared" ca="1" si="9"/>
        <v xml:space="preserve"> </v>
      </c>
      <c r="AB11" s="15" t="str">
        <f t="shared" ca="1" si="9"/>
        <v xml:space="preserve"> </v>
      </c>
      <c r="AC11" s="15" t="str">
        <f t="shared" ca="1" si="9"/>
        <v xml:space="preserve"> </v>
      </c>
      <c r="AD11" s="15" t="str">
        <f t="shared" ca="1" si="2"/>
        <v xml:space="preserve"> </v>
      </c>
      <c r="AE11" s="15" t="str">
        <f t="shared" ca="1" si="2"/>
        <v xml:space="preserve"> </v>
      </c>
      <c r="AF11" s="15" t="str">
        <f t="shared" ca="1" si="2"/>
        <v xml:space="preserve"> </v>
      </c>
      <c r="AG11" s="17"/>
    </row>
    <row r="12" spans="1:33" s="21" customFormat="1" ht="66" customHeight="1" x14ac:dyDescent="0.15">
      <c r="A12" s="21">
        <f t="shared" ca="1" si="10"/>
        <v>0</v>
      </c>
      <c r="B12" s="8">
        <v>6</v>
      </c>
      <c r="C12" s="8" t="str">
        <f t="shared" ca="1" si="3"/>
        <v xml:space="preserve"> </v>
      </c>
      <c r="D12" s="15" t="str">
        <f t="shared" ca="1" si="1"/>
        <v xml:space="preserve"> </v>
      </c>
      <c r="E12" s="20" t="str">
        <f t="shared" ca="1" si="1"/>
        <v xml:space="preserve"> </v>
      </c>
      <c r="F12" s="20" t="str">
        <f t="shared" ca="1" si="1"/>
        <v xml:space="preserve"> </v>
      </c>
      <c r="G12" s="38" t="str">
        <f t="shared" ca="1" si="1"/>
        <v xml:space="preserve"> </v>
      </c>
      <c r="H12" s="15" t="str">
        <f t="shared" ca="1" si="4"/>
        <v xml:space="preserve"> </v>
      </c>
      <c r="I12" s="20" t="str">
        <f t="shared" ca="1" si="5"/>
        <v xml:space="preserve"> </v>
      </c>
      <c r="J12" s="15" t="str">
        <f t="shared" ca="1" si="6"/>
        <v xml:space="preserve"> </v>
      </c>
      <c r="K12" s="15" t="str">
        <f t="shared" ca="1" si="7"/>
        <v xml:space="preserve"> </v>
      </c>
      <c r="L12" s="20" t="str">
        <f t="shared" ca="1" si="1"/>
        <v xml:space="preserve"> </v>
      </c>
      <c r="M12" s="44" t="str">
        <f t="shared" ca="1" si="1"/>
        <v xml:space="preserve"> </v>
      </c>
      <c r="N12" s="44" t="str">
        <f t="shared" ca="1" si="1"/>
        <v xml:space="preserve"> </v>
      </c>
      <c r="O12" s="15" t="e">
        <f t="shared" ca="1" si="11"/>
        <v>#VALUE!</v>
      </c>
      <c r="P12" s="46" t="str">
        <f t="shared" ca="1" si="8"/>
        <v xml:space="preserve"> </v>
      </c>
      <c r="Q12" s="41" t="str">
        <f t="shared" ca="1" si="8"/>
        <v xml:space="preserve"> </v>
      </c>
      <c r="R12" s="41" t="str">
        <f t="shared" ca="1" si="1"/>
        <v xml:space="preserve"> </v>
      </c>
      <c r="S12" s="41" t="str">
        <f t="shared" ca="1" si="1"/>
        <v xml:space="preserve"> </v>
      </c>
      <c r="T12" s="41" t="str">
        <f t="shared" ref="T12:W12" ca="1" si="12">IF($A12=0," ",INDIRECT($B12&amp;"!"&amp;T$1))</f>
        <v xml:space="preserve"> </v>
      </c>
      <c r="U12" s="42" t="str">
        <f t="shared" ca="1" si="12"/>
        <v xml:space="preserve"> </v>
      </c>
      <c r="V12" s="41" t="str">
        <f t="shared" ca="1" si="12"/>
        <v xml:space="preserve"> </v>
      </c>
      <c r="W12" s="42" t="str">
        <f t="shared" ca="1" si="12"/>
        <v xml:space="preserve"> </v>
      </c>
      <c r="X12" s="42"/>
      <c r="Y12" s="42"/>
      <c r="Z12" s="8" t="str">
        <f t="shared" ca="1" si="1"/>
        <v xml:space="preserve"> </v>
      </c>
      <c r="AA12" s="20" t="str">
        <f t="shared" ca="1" si="9"/>
        <v xml:space="preserve"> </v>
      </c>
      <c r="AB12" s="15" t="str">
        <f t="shared" ca="1" si="9"/>
        <v xml:space="preserve"> </v>
      </c>
      <c r="AC12" s="15" t="str">
        <f t="shared" ca="1" si="9"/>
        <v xml:space="preserve"> </v>
      </c>
      <c r="AD12" s="15" t="str">
        <f t="shared" ca="1" si="2"/>
        <v xml:space="preserve"> </v>
      </c>
      <c r="AE12" s="15" t="str">
        <f t="shared" ca="1" si="2"/>
        <v xml:space="preserve"> </v>
      </c>
      <c r="AF12" s="15" t="str">
        <f t="shared" ca="1" si="2"/>
        <v xml:space="preserve"> </v>
      </c>
      <c r="AG12" s="17"/>
    </row>
    <row r="13" spans="1:33" s="21" customFormat="1" ht="66" customHeight="1" x14ac:dyDescent="0.15">
      <c r="A13" s="21">
        <f t="shared" ca="1" si="10"/>
        <v>0</v>
      </c>
      <c r="B13" s="8">
        <v>7</v>
      </c>
      <c r="C13" s="8" t="str">
        <f t="shared" ca="1" si="3"/>
        <v xml:space="preserve"> </v>
      </c>
      <c r="D13" s="15" t="str">
        <f t="shared" ref="D13:N16" ca="1" si="13">IF($A13=0," ",INDIRECT($B13&amp;"!"&amp;D$1))</f>
        <v xml:space="preserve"> </v>
      </c>
      <c r="E13" s="20" t="str">
        <f t="shared" ca="1" si="13"/>
        <v xml:space="preserve"> </v>
      </c>
      <c r="F13" s="20" t="str">
        <f t="shared" ca="1" si="13"/>
        <v xml:space="preserve"> </v>
      </c>
      <c r="G13" s="38" t="str">
        <f t="shared" ca="1" si="13"/>
        <v xml:space="preserve"> </v>
      </c>
      <c r="H13" s="15" t="str">
        <f t="shared" ca="1" si="4"/>
        <v xml:space="preserve"> </v>
      </c>
      <c r="I13" s="20" t="str">
        <f t="shared" ca="1" si="5"/>
        <v xml:space="preserve"> </v>
      </c>
      <c r="J13" s="15" t="str">
        <f t="shared" ca="1" si="6"/>
        <v xml:space="preserve"> </v>
      </c>
      <c r="K13" s="15" t="str">
        <f t="shared" ca="1" si="7"/>
        <v xml:space="preserve"> </v>
      </c>
      <c r="L13" s="20" t="str">
        <f t="shared" ca="1" si="13"/>
        <v xml:space="preserve"> </v>
      </c>
      <c r="M13" s="44" t="str">
        <f t="shared" ca="1" si="13"/>
        <v xml:space="preserve"> </v>
      </c>
      <c r="N13" s="44" t="str">
        <f t="shared" ca="1" si="13"/>
        <v xml:space="preserve"> </v>
      </c>
      <c r="O13" s="15" t="e">
        <f t="shared" ca="1" si="11"/>
        <v>#VALUE!</v>
      </c>
      <c r="P13" s="46" t="str">
        <f t="shared" ca="1" si="8"/>
        <v xml:space="preserve"> </v>
      </c>
      <c r="Q13" s="41" t="str">
        <f t="shared" ca="1" si="8"/>
        <v xml:space="preserve"> </v>
      </c>
      <c r="R13" s="41" t="str">
        <f t="shared" ca="1" si="1"/>
        <v xml:space="preserve"> </v>
      </c>
      <c r="S13" s="41" t="str">
        <f t="shared" ref="S13:Y16" ca="1" si="14">IF($A13=0," ",INDIRECT($B13&amp;"!"&amp;S$1))</f>
        <v xml:space="preserve"> </v>
      </c>
      <c r="T13" s="41" t="str">
        <f t="shared" ca="1" si="14"/>
        <v xml:space="preserve"> </v>
      </c>
      <c r="U13" s="42" t="str">
        <f t="shared" ca="1" si="14"/>
        <v xml:space="preserve"> </v>
      </c>
      <c r="V13" s="41" t="str">
        <f t="shared" ca="1" si="14"/>
        <v xml:space="preserve"> </v>
      </c>
      <c r="W13" s="42" t="str">
        <f t="shared" ca="1" si="14"/>
        <v xml:space="preserve"> </v>
      </c>
      <c r="X13" s="42"/>
      <c r="Y13" s="42"/>
      <c r="Z13" s="8" t="str">
        <f t="shared" ca="1" si="1"/>
        <v xml:space="preserve"> </v>
      </c>
      <c r="AA13" s="20" t="str">
        <f t="shared" ca="1" si="9"/>
        <v xml:space="preserve"> </v>
      </c>
      <c r="AB13" s="15" t="str">
        <f t="shared" ca="1" si="9"/>
        <v xml:space="preserve"> </v>
      </c>
      <c r="AC13" s="15" t="str">
        <f t="shared" ca="1" si="9"/>
        <v xml:space="preserve"> </v>
      </c>
      <c r="AD13" s="15" t="str">
        <f t="shared" ca="1" si="2"/>
        <v xml:space="preserve"> </v>
      </c>
      <c r="AE13" s="15" t="str">
        <f t="shared" ca="1" si="2"/>
        <v xml:space="preserve"> </v>
      </c>
      <c r="AF13" s="15" t="str">
        <f t="shared" ca="1" si="2"/>
        <v xml:space="preserve"> </v>
      </c>
      <c r="AG13" s="17"/>
    </row>
    <row r="14" spans="1:33" s="21" customFormat="1" ht="66" customHeight="1" x14ac:dyDescent="0.15">
      <c r="A14" s="21">
        <f t="shared" ca="1" si="10"/>
        <v>0</v>
      </c>
      <c r="B14" s="8">
        <v>8</v>
      </c>
      <c r="C14" s="8" t="str">
        <f t="shared" ca="1" si="3"/>
        <v xml:space="preserve"> </v>
      </c>
      <c r="D14" s="15" t="str">
        <f t="shared" ca="1" si="13"/>
        <v xml:space="preserve"> </v>
      </c>
      <c r="E14" s="20" t="str">
        <f t="shared" ca="1" si="13"/>
        <v xml:space="preserve"> </v>
      </c>
      <c r="F14" s="20" t="str">
        <f t="shared" ca="1" si="13"/>
        <v xml:space="preserve"> </v>
      </c>
      <c r="G14" s="38" t="str">
        <f t="shared" ca="1" si="13"/>
        <v xml:space="preserve"> </v>
      </c>
      <c r="H14" s="15" t="str">
        <f t="shared" ca="1" si="4"/>
        <v xml:space="preserve"> </v>
      </c>
      <c r="I14" s="20" t="str">
        <f t="shared" ca="1" si="5"/>
        <v xml:space="preserve"> </v>
      </c>
      <c r="J14" s="15" t="str">
        <f t="shared" ca="1" si="6"/>
        <v xml:space="preserve"> </v>
      </c>
      <c r="K14" s="15" t="str">
        <f t="shared" ca="1" si="7"/>
        <v xml:space="preserve"> </v>
      </c>
      <c r="L14" s="20" t="str">
        <f t="shared" ca="1" si="13"/>
        <v xml:space="preserve"> </v>
      </c>
      <c r="M14" s="44" t="str">
        <f t="shared" ca="1" si="13"/>
        <v xml:space="preserve"> </v>
      </c>
      <c r="N14" s="44" t="str">
        <f t="shared" ca="1" si="13"/>
        <v xml:space="preserve"> </v>
      </c>
      <c r="O14" s="15" t="e">
        <f t="shared" ca="1" si="11"/>
        <v>#VALUE!</v>
      </c>
      <c r="P14" s="46" t="str">
        <f t="shared" ca="1" si="8"/>
        <v xml:space="preserve"> </v>
      </c>
      <c r="Q14" s="41" t="str">
        <f t="shared" ca="1" si="8"/>
        <v xml:space="preserve"> </v>
      </c>
      <c r="R14" s="41" t="str">
        <f t="shared" ca="1" si="1"/>
        <v xml:space="preserve"> </v>
      </c>
      <c r="S14" s="41" t="str">
        <f t="shared" ca="1" si="14"/>
        <v xml:space="preserve"> </v>
      </c>
      <c r="T14" s="41" t="str">
        <f t="shared" ca="1" si="14"/>
        <v xml:space="preserve"> </v>
      </c>
      <c r="U14" s="42" t="str">
        <f t="shared" ca="1" si="14"/>
        <v xml:space="preserve"> </v>
      </c>
      <c r="V14" s="41" t="str">
        <f t="shared" ca="1" si="14"/>
        <v xml:space="preserve"> </v>
      </c>
      <c r="W14" s="42" t="str">
        <f t="shared" ca="1" si="14"/>
        <v xml:space="preserve"> </v>
      </c>
      <c r="X14" s="42" t="str">
        <f t="shared" ca="1" si="14"/>
        <v xml:space="preserve"> </v>
      </c>
      <c r="Y14" s="42" t="str">
        <f t="shared" ca="1" si="14"/>
        <v xml:space="preserve"> </v>
      </c>
      <c r="Z14" s="8" t="str">
        <f t="shared" ca="1" si="1"/>
        <v xml:space="preserve"> </v>
      </c>
      <c r="AA14" s="20" t="str">
        <f t="shared" ca="1" si="9"/>
        <v xml:space="preserve"> </v>
      </c>
      <c r="AB14" s="15" t="str">
        <f t="shared" ca="1" si="9"/>
        <v xml:space="preserve"> </v>
      </c>
      <c r="AC14" s="15" t="str">
        <f t="shared" ca="1" si="9"/>
        <v xml:space="preserve"> </v>
      </c>
      <c r="AD14" s="15" t="str">
        <f t="shared" ca="1" si="2"/>
        <v xml:space="preserve"> </v>
      </c>
      <c r="AE14" s="15" t="str">
        <f t="shared" ca="1" si="2"/>
        <v xml:space="preserve"> </v>
      </c>
      <c r="AF14" s="15" t="str">
        <f t="shared" ca="1" si="2"/>
        <v xml:space="preserve"> </v>
      </c>
      <c r="AG14" s="17"/>
    </row>
    <row r="15" spans="1:33" s="21" customFormat="1" ht="66" customHeight="1" x14ac:dyDescent="0.15">
      <c r="A15" s="21">
        <f t="shared" ca="1" si="10"/>
        <v>0</v>
      </c>
      <c r="B15" s="8">
        <v>9</v>
      </c>
      <c r="C15" s="8" t="str">
        <f t="shared" ca="1" si="3"/>
        <v xml:space="preserve"> </v>
      </c>
      <c r="D15" s="15" t="str">
        <f t="shared" ca="1" si="13"/>
        <v xml:space="preserve"> </v>
      </c>
      <c r="E15" s="20" t="str">
        <f t="shared" ca="1" si="13"/>
        <v xml:space="preserve"> </v>
      </c>
      <c r="F15" s="20" t="str">
        <f t="shared" ca="1" si="13"/>
        <v xml:space="preserve"> </v>
      </c>
      <c r="G15" s="38" t="str">
        <f t="shared" ca="1" si="13"/>
        <v xml:space="preserve"> </v>
      </c>
      <c r="H15" s="15" t="str">
        <f t="shared" ca="1" si="4"/>
        <v xml:space="preserve"> </v>
      </c>
      <c r="I15" s="20" t="str">
        <f t="shared" ca="1" si="5"/>
        <v xml:space="preserve"> </v>
      </c>
      <c r="J15" s="15" t="str">
        <f t="shared" ca="1" si="6"/>
        <v xml:space="preserve"> </v>
      </c>
      <c r="K15" s="15" t="str">
        <f t="shared" ca="1" si="7"/>
        <v xml:space="preserve"> </v>
      </c>
      <c r="L15" s="20" t="str">
        <f t="shared" ca="1" si="13"/>
        <v xml:space="preserve"> </v>
      </c>
      <c r="M15" s="44" t="str">
        <f t="shared" ca="1" si="13"/>
        <v xml:space="preserve"> </v>
      </c>
      <c r="N15" s="44" t="str">
        <f t="shared" ca="1" si="13"/>
        <v xml:space="preserve"> </v>
      </c>
      <c r="O15" s="15" t="e">
        <f t="shared" ca="1" si="11"/>
        <v>#VALUE!</v>
      </c>
      <c r="P15" s="46" t="str">
        <f t="shared" ca="1" si="8"/>
        <v xml:space="preserve"> </v>
      </c>
      <c r="Q15" s="41" t="str">
        <f t="shared" ca="1" si="8"/>
        <v xml:space="preserve"> </v>
      </c>
      <c r="R15" s="41" t="str">
        <f t="shared" ca="1" si="1"/>
        <v xml:space="preserve"> </v>
      </c>
      <c r="S15" s="41" t="str">
        <f t="shared" ca="1" si="14"/>
        <v xml:space="preserve"> </v>
      </c>
      <c r="T15" s="41" t="str">
        <f t="shared" ca="1" si="14"/>
        <v xml:space="preserve"> </v>
      </c>
      <c r="U15" s="42" t="str">
        <f t="shared" ca="1" si="14"/>
        <v xml:space="preserve"> </v>
      </c>
      <c r="V15" s="41" t="str">
        <f t="shared" ca="1" si="14"/>
        <v xml:space="preserve"> </v>
      </c>
      <c r="W15" s="42" t="str">
        <f t="shared" ca="1" si="14"/>
        <v xml:space="preserve"> </v>
      </c>
      <c r="X15" s="42" t="str">
        <f t="shared" ca="1" si="14"/>
        <v xml:space="preserve"> </v>
      </c>
      <c r="Y15" s="42" t="str">
        <f t="shared" ca="1" si="14"/>
        <v xml:space="preserve"> </v>
      </c>
      <c r="Z15" s="8" t="str">
        <f t="shared" ca="1" si="1"/>
        <v xml:space="preserve"> </v>
      </c>
      <c r="AA15" s="20" t="str">
        <f t="shared" ca="1" si="9"/>
        <v xml:space="preserve"> </v>
      </c>
      <c r="AB15" s="15" t="str">
        <f t="shared" ca="1" si="9"/>
        <v xml:space="preserve"> </v>
      </c>
      <c r="AC15" s="15" t="str">
        <f t="shared" ca="1" si="9"/>
        <v xml:space="preserve"> </v>
      </c>
      <c r="AD15" s="15" t="str">
        <f t="shared" ca="1" si="2"/>
        <v xml:space="preserve"> </v>
      </c>
      <c r="AE15" s="15" t="str">
        <f t="shared" ca="1" si="2"/>
        <v xml:space="preserve"> </v>
      </c>
      <c r="AF15" s="15" t="str">
        <f t="shared" ca="1" si="2"/>
        <v xml:space="preserve"> </v>
      </c>
      <c r="AG15" s="17"/>
    </row>
    <row r="16" spans="1:33" s="21" customFormat="1" ht="66" customHeight="1" thickBot="1" x14ac:dyDescent="0.2">
      <c r="A16" s="21">
        <f t="shared" ca="1" si="10"/>
        <v>0</v>
      </c>
      <c r="B16" s="8">
        <v>10</v>
      </c>
      <c r="C16" s="8" t="str">
        <f t="shared" ca="1" si="3"/>
        <v xml:space="preserve"> </v>
      </c>
      <c r="D16" s="15" t="str">
        <f t="shared" ca="1" si="13"/>
        <v xml:space="preserve"> </v>
      </c>
      <c r="E16" s="20" t="str">
        <f t="shared" ca="1" si="13"/>
        <v xml:space="preserve"> </v>
      </c>
      <c r="F16" s="20" t="str">
        <f t="shared" ca="1" si="13"/>
        <v xml:space="preserve"> </v>
      </c>
      <c r="G16" s="38" t="str">
        <f t="shared" ca="1" si="13"/>
        <v xml:space="preserve"> </v>
      </c>
      <c r="H16" s="15" t="str">
        <f t="shared" ca="1" si="4"/>
        <v xml:space="preserve"> </v>
      </c>
      <c r="I16" s="20" t="str">
        <f t="shared" ca="1" si="5"/>
        <v xml:space="preserve"> </v>
      </c>
      <c r="J16" s="15" t="str">
        <f t="shared" ca="1" si="6"/>
        <v xml:space="preserve"> </v>
      </c>
      <c r="K16" s="15" t="str">
        <f t="shared" ca="1" si="7"/>
        <v xml:space="preserve"> </v>
      </c>
      <c r="L16" s="20" t="str">
        <f t="shared" ca="1" si="13"/>
        <v xml:space="preserve"> </v>
      </c>
      <c r="M16" s="44" t="str">
        <f t="shared" ca="1" si="13"/>
        <v xml:space="preserve"> </v>
      </c>
      <c r="N16" s="44" t="str">
        <f t="shared" ca="1" si="13"/>
        <v xml:space="preserve"> </v>
      </c>
      <c r="O16" s="15" t="e">
        <f t="shared" ca="1" si="11"/>
        <v>#VALUE!</v>
      </c>
      <c r="P16" s="46" t="str">
        <f t="shared" ca="1" si="8"/>
        <v xml:space="preserve"> </v>
      </c>
      <c r="Q16" s="41" t="str">
        <f t="shared" ca="1" si="8"/>
        <v xml:space="preserve"> </v>
      </c>
      <c r="R16" s="41" t="str">
        <f t="shared" ca="1" si="1"/>
        <v xml:space="preserve"> </v>
      </c>
      <c r="S16" s="41" t="str">
        <f t="shared" ca="1" si="14"/>
        <v xml:space="preserve"> </v>
      </c>
      <c r="T16" s="41" t="str">
        <f t="shared" ca="1" si="14"/>
        <v xml:space="preserve"> </v>
      </c>
      <c r="U16" s="42" t="str">
        <f t="shared" ca="1" si="14"/>
        <v xml:space="preserve"> </v>
      </c>
      <c r="V16" s="41" t="str">
        <f t="shared" ca="1" si="14"/>
        <v xml:space="preserve"> </v>
      </c>
      <c r="W16" s="42" t="str">
        <f t="shared" ca="1" si="14"/>
        <v xml:space="preserve"> </v>
      </c>
      <c r="X16" s="42" t="str">
        <f t="shared" ca="1" si="14"/>
        <v xml:space="preserve"> </v>
      </c>
      <c r="Y16" s="42" t="str">
        <f t="shared" ca="1" si="14"/>
        <v xml:space="preserve"> </v>
      </c>
      <c r="Z16" s="8" t="str">
        <f t="shared" ca="1" si="1"/>
        <v xml:space="preserve"> </v>
      </c>
      <c r="AA16" s="20" t="str">
        <f t="shared" ca="1" si="9"/>
        <v xml:space="preserve"> </v>
      </c>
      <c r="AB16" s="15" t="str">
        <f t="shared" ca="1" si="9"/>
        <v xml:space="preserve"> </v>
      </c>
      <c r="AC16" s="15" t="str">
        <f t="shared" ca="1" si="9"/>
        <v xml:space="preserve"> </v>
      </c>
      <c r="AD16" s="15" t="str">
        <f t="shared" ca="1" si="2"/>
        <v xml:space="preserve"> </v>
      </c>
      <c r="AE16" s="15" t="str">
        <f t="shared" ca="1" si="2"/>
        <v xml:space="preserve"> </v>
      </c>
      <c r="AF16" s="15" t="str">
        <f t="shared" ca="1" si="2"/>
        <v xml:space="preserve"> </v>
      </c>
      <c r="AG16" s="17"/>
    </row>
    <row r="17" spans="2:33" ht="57.75" customHeight="1" thickTop="1" x14ac:dyDescent="0.15">
      <c r="B17" s="140" t="s">
        <v>15</v>
      </c>
      <c r="C17" s="141"/>
      <c r="D17" s="141"/>
      <c r="E17" s="141"/>
      <c r="F17" s="141"/>
      <c r="G17" s="141"/>
      <c r="H17" s="141"/>
      <c r="I17" s="141"/>
      <c r="J17" s="141"/>
      <c r="K17" s="141"/>
      <c r="L17" s="142"/>
      <c r="M17" s="12">
        <f ca="1">SUM(M7:M16)</f>
        <v>0</v>
      </c>
      <c r="N17" s="12">
        <f ca="1">SUM(N7:N16)</f>
        <v>0</v>
      </c>
      <c r="O17" s="12" t="e">
        <f ca="1">SUM(O7:O16)</f>
        <v>#VALUE!</v>
      </c>
      <c r="P17" s="37"/>
      <c r="Q17" s="37">
        <f t="shared" ref="Q17:R17" ca="1" si="15">SUM(Q7:Q16)</f>
        <v>0</v>
      </c>
      <c r="R17" s="47">
        <f t="shared" ca="1" si="15"/>
        <v>0</v>
      </c>
      <c r="S17" s="53">
        <f ca="1">SUM(S7:S16)</f>
        <v>0</v>
      </c>
      <c r="T17" s="53">
        <f t="shared" ref="T17:Y17" ca="1" si="16">SUM(T7:T16)</f>
        <v>0</v>
      </c>
      <c r="U17" s="53">
        <f t="shared" ca="1" si="16"/>
        <v>0</v>
      </c>
      <c r="V17" s="53">
        <f t="shared" ca="1" si="16"/>
        <v>0</v>
      </c>
      <c r="W17" s="53">
        <f t="shared" ca="1" si="16"/>
        <v>0</v>
      </c>
      <c r="X17" s="53">
        <f t="shared" ca="1" si="16"/>
        <v>0</v>
      </c>
      <c r="Y17" s="53">
        <f t="shared" ca="1" si="16"/>
        <v>0</v>
      </c>
      <c r="Z17" s="13">
        <f ca="1">COUNTIF(Z7:Z16,"○")</f>
        <v>0</v>
      </c>
      <c r="AA17" s="9"/>
      <c r="AB17" s="13">
        <f ca="1">SUM(AB7:AB16)</f>
        <v>0</v>
      </c>
      <c r="AC17" s="13">
        <f ca="1">SUM(AC7:AC16)</f>
        <v>0</v>
      </c>
      <c r="AD17" s="13">
        <f ca="1">SUM(AD7:AD16)</f>
        <v>0</v>
      </c>
      <c r="AE17" s="13">
        <f ca="1">SUM(AE7:AE16)</f>
        <v>0</v>
      </c>
      <c r="AF17" s="13">
        <f ca="1">SUM(AF7:AF16)</f>
        <v>0</v>
      </c>
      <c r="AG17" s="10"/>
    </row>
  </sheetData>
  <sheetProtection formatRows="0" selectLockedCells="1" selectUnlockedCells="1"/>
  <mergeCells count="33">
    <mergeCell ref="B2:AG2"/>
    <mergeCell ref="M4:O4"/>
    <mergeCell ref="O5:O6"/>
    <mergeCell ref="N5:N6"/>
    <mergeCell ref="M5:M6"/>
    <mergeCell ref="P4:P6"/>
    <mergeCell ref="Q4:R4"/>
    <mergeCell ref="Q5:Q6"/>
    <mergeCell ref="R5:R6"/>
    <mergeCell ref="L4:L6"/>
    <mergeCell ref="H4:H6"/>
    <mergeCell ref="I4:I6"/>
    <mergeCell ref="S5:U5"/>
    <mergeCell ref="E4:E6"/>
    <mergeCell ref="S4:Y4"/>
    <mergeCell ref="V5:Y5"/>
    <mergeCell ref="G4:G6"/>
    <mergeCell ref="J4:J6"/>
    <mergeCell ref="B17:L17"/>
    <mergeCell ref="AG4:AG6"/>
    <mergeCell ref="K4:K6"/>
    <mergeCell ref="Z4:AB4"/>
    <mergeCell ref="AC4:AF4"/>
    <mergeCell ref="AA5:AA6"/>
    <mergeCell ref="AB5:AB6"/>
    <mergeCell ref="AE5:AF5"/>
    <mergeCell ref="Z5:Z6"/>
    <mergeCell ref="AC5:AC6"/>
    <mergeCell ref="AD5:AD6"/>
    <mergeCell ref="B4:B6"/>
    <mergeCell ref="D4:D6"/>
    <mergeCell ref="F4:F6"/>
    <mergeCell ref="C4:C6"/>
  </mergeCells>
  <phoneticPr fontId="8"/>
  <printOptions horizontalCentered="1"/>
  <pageMargins left="0.78740157480314965" right="0.78740157480314965" top="0.98425196850393704" bottom="0.39370078740157483" header="0.78740157480314965" footer="0.51181102362204722"/>
  <pageSetup paperSize="8" scale="53" firstPageNumber="0" fitToHeight="0" orientation="landscape" horizontalDpi="300" verticalDpi="300" r:id="rId1"/>
  <headerFooter scaleWithDoc="0" alignWithMargins="0">
    <oddHeader>&amp;L様式６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48"/>
  <sheetViews>
    <sheetView view="pageBreakPreview" zoomScale="85" zoomScaleNormal="70" zoomScaleSheetLayoutView="85" workbookViewId="0">
      <pane ySplit="4" topLeftCell="A5" activePane="bottomLeft" state="frozen"/>
      <selection activeCell="A13" sqref="A13:U13"/>
      <selection pane="bottomLeft" activeCell="AG3" sqref="AG3:AP3"/>
    </sheetView>
  </sheetViews>
  <sheetFormatPr defaultColWidth="3.625" defaultRowHeight="28.5" customHeight="1" x14ac:dyDescent="0.15"/>
  <cols>
    <col min="1" max="47" width="3.625" style="11"/>
    <col min="48" max="48" width="28.125" style="11" customWidth="1"/>
    <col min="49" max="49" width="22" style="11" customWidth="1"/>
    <col min="50" max="16384" width="3.625" style="11"/>
  </cols>
  <sheetData>
    <row r="1" spans="1:49" s="22" customFormat="1" ht="30" customHeight="1" x14ac:dyDescent="0.15">
      <c r="A1" s="121" t="str">
        <f>'1'!A1:D1</f>
        <v>（様式５）</v>
      </c>
      <c r="B1" s="121"/>
      <c r="C1" s="121"/>
      <c r="D1" s="121"/>
      <c r="E1" s="63" t="str">
        <f>'1'!E1:AL1</f>
        <v>令和５年度魅力ある園芸やまがた所得向上支援事業要望調査票（「やまがた紅王」雨よけハウス整備事業）</v>
      </c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V1" s="22" t="s">
        <v>83</v>
      </c>
      <c r="AW1" s="22">
        <f>AM2</f>
        <v>0</v>
      </c>
    </row>
    <row r="2" spans="1:49" s="22" customFormat="1" ht="30" customHeight="1" x14ac:dyDescent="0.15">
      <c r="A2" s="71" t="s">
        <v>62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56"/>
      <c r="AD2" s="56"/>
      <c r="AE2" s="168" t="s">
        <v>163</v>
      </c>
      <c r="AF2" s="168"/>
      <c r="AG2" s="168"/>
      <c r="AH2" s="57">
        <v>2</v>
      </c>
      <c r="AI2" s="58"/>
      <c r="AJ2" s="58"/>
      <c r="AK2" s="59"/>
      <c r="AL2" s="204" t="s">
        <v>164</v>
      </c>
      <c r="AM2" s="205"/>
      <c r="AN2" s="206"/>
      <c r="AO2" s="58"/>
      <c r="AP2" s="59"/>
      <c r="AV2" s="22" t="s">
        <v>10</v>
      </c>
      <c r="AW2" s="22">
        <f>H3</f>
        <v>0</v>
      </c>
    </row>
    <row r="3" spans="1:49" s="22" customFormat="1" ht="30" customHeight="1" x14ac:dyDescent="0.15">
      <c r="A3" s="168" t="s">
        <v>10</v>
      </c>
      <c r="B3" s="168"/>
      <c r="C3" s="168"/>
      <c r="D3" s="168"/>
      <c r="E3" s="168"/>
      <c r="F3" s="168"/>
      <c r="G3" s="168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168" t="s">
        <v>11</v>
      </c>
      <c r="T3" s="168"/>
      <c r="U3" s="168"/>
      <c r="V3" s="72"/>
      <c r="W3" s="72"/>
      <c r="X3" s="72"/>
      <c r="Y3" s="72"/>
      <c r="Z3" s="72"/>
      <c r="AA3" s="72"/>
      <c r="AB3" s="72"/>
      <c r="AC3" s="168" t="s">
        <v>36</v>
      </c>
      <c r="AD3" s="168"/>
      <c r="AE3" s="168"/>
      <c r="AF3" s="168"/>
      <c r="AG3" s="72"/>
      <c r="AH3" s="72"/>
      <c r="AI3" s="72"/>
      <c r="AJ3" s="72"/>
      <c r="AK3" s="72"/>
      <c r="AL3" s="72"/>
      <c r="AM3" s="72"/>
      <c r="AN3" s="72"/>
      <c r="AO3" s="72"/>
      <c r="AP3" s="72"/>
      <c r="AV3" s="22" t="s">
        <v>11</v>
      </c>
      <c r="AW3" s="22">
        <f>V3</f>
        <v>0</v>
      </c>
    </row>
    <row r="4" spans="1:49" s="22" customFormat="1" ht="30" customHeight="1" x14ac:dyDescent="0.15">
      <c r="A4" s="168" t="s">
        <v>12</v>
      </c>
      <c r="B4" s="168"/>
      <c r="C4" s="168"/>
      <c r="D4" s="168"/>
      <c r="E4" s="168"/>
      <c r="F4" s="168"/>
      <c r="G4" s="16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201" t="s">
        <v>37</v>
      </c>
      <c r="AD4" s="202"/>
      <c r="AE4" s="202"/>
      <c r="AF4" s="203"/>
      <c r="AG4" s="64"/>
      <c r="AH4" s="64"/>
      <c r="AI4" s="64"/>
      <c r="AJ4" s="64"/>
      <c r="AK4" s="64"/>
      <c r="AL4" s="64"/>
      <c r="AM4" s="64"/>
      <c r="AN4" s="64"/>
      <c r="AO4" s="64"/>
      <c r="AP4" s="65"/>
      <c r="AV4" s="22" t="s">
        <v>12</v>
      </c>
      <c r="AW4" s="22">
        <f>H4</f>
        <v>0</v>
      </c>
    </row>
    <row r="5" spans="1:49" s="22" customFormat="1" ht="30" customHeight="1" x14ac:dyDescent="0.15">
      <c r="A5" s="168" t="s">
        <v>13</v>
      </c>
      <c r="B5" s="168"/>
      <c r="C5" s="168"/>
      <c r="D5" s="168"/>
      <c r="E5" s="168"/>
      <c r="F5" s="168"/>
      <c r="G5" s="168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224" t="s">
        <v>45</v>
      </c>
      <c r="AD5" s="225"/>
      <c r="AE5" s="225"/>
      <c r="AF5" s="226"/>
      <c r="AG5" s="79"/>
      <c r="AH5" s="79"/>
      <c r="AI5" s="79"/>
      <c r="AJ5" s="80" t="s">
        <v>47</v>
      </c>
      <c r="AK5" s="80"/>
      <c r="AL5" s="80"/>
      <c r="AM5" s="80"/>
      <c r="AN5" s="80"/>
      <c r="AO5" s="80"/>
      <c r="AP5" s="81"/>
      <c r="AV5" s="22" t="s">
        <v>37</v>
      </c>
      <c r="AW5" s="32">
        <f>AG4</f>
        <v>0</v>
      </c>
    </row>
    <row r="6" spans="1:49" s="22" customFormat="1" ht="15" customHeight="1" x14ac:dyDescent="0.15">
      <c r="A6" s="172" t="s">
        <v>14</v>
      </c>
      <c r="B6" s="172"/>
      <c r="C6" s="172"/>
      <c r="D6" s="172"/>
      <c r="E6" s="172"/>
      <c r="F6" s="172"/>
      <c r="G6" s="1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227"/>
      <c r="AD6" s="224" t="s">
        <v>43</v>
      </c>
      <c r="AE6" s="225"/>
      <c r="AF6" s="226"/>
      <c r="AG6" s="73" t="s">
        <v>48</v>
      </c>
      <c r="AH6" s="74"/>
      <c r="AI6" s="74"/>
      <c r="AJ6" s="74" t="s">
        <v>46</v>
      </c>
      <c r="AK6" s="74"/>
      <c r="AL6" s="26"/>
      <c r="AM6" s="74" t="s">
        <v>50</v>
      </c>
      <c r="AN6" s="74"/>
      <c r="AO6" s="26"/>
      <c r="AP6" s="27" t="s">
        <v>47</v>
      </c>
      <c r="AV6" s="22" t="s">
        <v>65</v>
      </c>
      <c r="AW6" s="22">
        <f>AG5</f>
        <v>0</v>
      </c>
    </row>
    <row r="7" spans="1:49" s="22" customFormat="1" ht="15" customHeight="1" x14ac:dyDescent="0.15">
      <c r="A7" s="172"/>
      <c r="B7" s="172"/>
      <c r="C7" s="172"/>
      <c r="D7" s="172"/>
      <c r="E7" s="172"/>
      <c r="F7" s="172"/>
      <c r="G7" s="1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228"/>
      <c r="AD7" s="229"/>
      <c r="AE7" s="230"/>
      <c r="AF7" s="231"/>
      <c r="AG7" s="75"/>
      <c r="AH7" s="76"/>
      <c r="AI7" s="76"/>
      <c r="AJ7" s="76" t="s">
        <v>49</v>
      </c>
      <c r="AK7" s="76"/>
      <c r="AL7" s="28"/>
      <c r="AM7" s="76" t="s">
        <v>50</v>
      </c>
      <c r="AN7" s="76"/>
      <c r="AO7" s="28"/>
      <c r="AP7" s="29" t="s">
        <v>47</v>
      </c>
      <c r="AV7" s="22" t="s">
        <v>66</v>
      </c>
      <c r="AW7" s="33">
        <f>AG10</f>
        <v>0</v>
      </c>
    </row>
    <row r="8" spans="1:49" s="22" customFormat="1" ht="15" customHeight="1" x14ac:dyDescent="0.15">
      <c r="A8" s="184" t="s">
        <v>8</v>
      </c>
      <c r="B8" s="185"/>
      <c r="C8" s="185"/>
      <c r="D8" s="185"/>
      <c r="E8" s="185"/>
      <c r="F8" s="185"/>
      <c r="G8" s="186"/>
      <c r="H8" s="207"/>
      <c r="I8" s="208"/>
      <c r="J8" s="208"/>
      <c r="K8" s="208"/>
      <c r="L8" s="208"/>
      <c r="M8" s="208"/>
      <c r="N8" s="208"/>
      <c r="O8" s="208"/>
      <c r="P8" s="208"/>
      <c r="Q8" s="208"/>
      <c r="R8" s="208"/>
      <c r="S8" s="208"/>
      <c r="T8" s="208"/>
      <c r="U8" s="208"/>
      <c r="V8" s="208"/>
      <c r="W8" s="208"/>
      <c r="X8" s="208"/>
      <c r="Y8" s="208"/>
      <c r="Z8" s="208"/>
      <c r="AA8" s="208"/>
      <c r="AB8" s="208"/>
      <c r="AC8" s="232"/>
      <c r="AD8" s="233" t="s">
        <v>44</v>
      </c>
      <c r="AE8" s="234"/>
      <c r="AF8" s="235"/>
      <c r="AG8" s="209" t="s">
        <v>191</v>
      </c>
      <c r="AH8" s="210"/>
      <c r="AI8" s="210"/>
      <c r="AJ8" s="210"/>
      <c r="AK8" s="210"/>
      <c r="AL8" s="210"/>
      <c r="AM8" s="210"/>
      <c r="AN8" s="74"/>
      <c r="AO8" s="74"/>
      <c r="AP8" s="211" t="s">
        <v>47</v>
      </c>
      <c r="AW8" s="33"/>
    </row>
    <row r="9" spans="1:49" s="22" customFormat="1" ht="15" customHeight="1" x14ac:dyDescent="0.15">
      <c r="A9" s="221"/>
      <c r="B9" s="222"/>
      <c r="C9" s="222"/>
      <c r="D9" s="222"/>
      <c r="E9" s="222"/>
      <c r="F9" s="222"/>
      <c r="G9" s="223"/>
      <c r="H9" s="212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  <c r="AA9" s="213"/>
      <c r="AB9" s="213"/>
      <c r="AC9" s="236"/>
      <c r="AD9" s="237"/>
      <c r="AE9" s="238"/>
      <c r="AF9" s="239"/>
      <c r="AG9" s="214" t="s">
        <v>192</v>
      </c>
      <c r="AH9" s="215"/>
      <c r="AI9" s="215"/>
      <c r="AJ9" s="215"/>
      <c r="AK9" s="215"/>
      <c r="AL9" s="215"/>
      <c r="AM9" s="215"/>
      <c r="AN9" s="216"/>
      <c r="AO9" s="216"/>
      <c r="AP9" s="217" t="s">
        <v>47</v>
      </c>
      <c r="AV9" s="22" t="s">
        <v>51</v>
      </c>
      <c r="AW9" s="33">
        <f>AG11</f>
        <v>0</v>
      </c>
    </row>
    <row r="10" spans="1:49" s="22" customFormat="1" ht="30" customHeight="1" x14ac:dyDescent="0.15">
      <c r="A10" s="221"/>
      <c r="B10" s="222"/>
      <c r="C10" s="222"/>
      <c r="D10" s="222"/>
      <c r="E10" s="222"/>
      <c r="F10" s="222"/>
      <c r="G10" s="223"/>
      <c r="H10" s="212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  <c r="AA10" s="213"/>
      <c r="AB10" s="213"/>
      <c r="AC10" s="197" t="s">
        <v>21</v>
      </c>
      <c r="AD10" s="198"/>
      <c r="AE10" s="198"/>
      <c r="AF10" s="199"/>
      <c r="AG10" s="67"/>
      <c r="AH10" s="68"/>
      <c r="AI10" s="68"/>
      <c r="AJ10" s="69" t="s">
        <v>47</v>
      </c>
      <c r="AK10" s="69"/>
      <c r="AL10" s="69"/>
      <c r="AM10" s="69"/>
      <c r="AN10" s="69"/>
      <c r="AO10" s="69"/>
      <c r="AP10" s="70"/>
      <c r="AV10" s="22" t="s">
        <v>4</v>
      </c>
      <c r="AW10" s="33">
        <f>AG12</f>
        <v>0</v>
      </c>
    </row>
    <row r="11" spans="1:49" s="22" customFormat="1" ht="30" customHeight="1" x14ac:dyDescent="0.15">
      <c r="A11" s="221"/>
      <c r="B11" s="222"/>
      <c r="C11" s="222"/>
      <c r="D11" s="222"/>
      <c r="E11" s="222"/>
      <c r="F11" s="222"/>
      <c r="G11" s="223"/>
      <c r="H11" s="212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  <c r="AA11" s="213"/>
      <c r="AB11" s="213"/>
      <c r="AC11" s="197" t="s">
        <v>51</v>
      </c>
      <c r="AD11" s="198"/>
      <c r="AE11" s="198"/>
      <c r="AF11" s="199"/>
      <c r="AG11" s="67"/>
      <c r="AH11" s="68"/>
      <c r="AI11" s="68"/>
      <c r="AJ11" s="68"/>
      <c r="AK11" s="68"/>
      <c r="AL11" s="68"/>
      <c r="AM11" s="68"/>
      <c r="AN11" s="68"/>
      <c r="AO11" s="68"/>
      <c r="AP11" s="218"/>
      <c r="AV11" s="22" t="s">
        <v>67</v>
      </c>
      <c r="AW11" s="33">
        <f>V15</f>
        <v>0</v>
      </c>
    </row>
    <row r="12" spans="1:49" s="22" customFormat="1" ht="30" customHeight="1" x14ac:dyDescent="0.15">
      <c r="A12" s="187"/>
      <c r="B12" s="188"/>
      <c r="C12" s="188"/>
      <c r="D12" s="188"/>
      <c r="E12" s="188"/>
      <c r="F12" s="188"/>
      <c r="G12" s="189"/>
      <c r="H12" s="219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220"/>
      <c r="U12" s="220"/>
      <c r="V12" s="220"/>
      <c r="W12" s="220"/>
      <c r="X12" s="220"/>
      <c r="Y12" s="220"/>
      <c r="Z12" s="220"/>
      <c r="AA12" s="220"/>
      <c r="AB12" s="220"/>
      <c r="AC12" s="197" t="s">
        <v>52</v>
      </c>
      <c r="AD12" s="198"/>
      <c r="AE12" s="198"/>
      <c r="AF12" s="199"/>
      <c r="AG12" s="67"/>
      <c r="AH12" s="68"/>
      <c r="AI12" s="68"/>
      <c r="AJ12" s="68"/>
      <c r="AK12" s="68"/>
      <c r="AL12" s="68"/>
      <c r="AM12" s="68"/>
      <c r="AN12" s="68"/>
      <c r="AO12" s="68"/>
      <c r="AP12" s="218"/>
      <c r="AV12" s="22" t="s">
        <v>132</v>
      </c>
      <c r="AW12" s="34">
        <f>A25</f>
        <v>0</v>
      </c>
    </row>
    <row r="13" spans="1:49" s="22" customFormat="1" ht="30" customHeight="1" x14ac:dyDescent="0.15">
      <c r="A13" s="172" t="s">
        <v>89</v>
      </c>
      <c r="B13" s="172"/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2"/>
      <c r="AH13" s="172"/>
      <c r="AI13" s="172"/>
      <c r="AJ13" s="172"/>
      <c r="AK13" s="172"/>
      <c r="AL13" s="172"/>
      <c r="AM13" s="172"/>
      <c r="AN13" s="172"/>
      <c r="AO13" s="172"/>
      <c r="AP13" s="172"/>
      <c r="AV13" s="22" t="s">
        <v>133</v>
      </c>
      <c r="AW13" s="34">
        <f>D25</f>
        <v>0</v>
      </c>
    </row>
    <row r="14" spans="1:49" s="22" customFormat="1" ht="30" customHeight="1" x14ac:dyDescent="0.15">
      <c r="A14" s="197" t="s">
        <v>7</v>
      </c>
      <c r="B14" s="198"/>
      <c r="C14" s="198"/>
      <c r="D14" s="198"/>
      <c r="E14" s="198"/>
      <c r="F14" s="198"/>
      <c r="G14" s="198"/>
      <c r="H14" s="198"/>
      <c r="I14" s="198"/>
      <c r="J14" s="198"/>
      <c r="K14" s="198"/>
      <c r="L14" s="198"/>
      <c r="M14" s="198"/>
      <c r="N14" s="198"/>
      <c r="O14" s="198"/>
      <c r="P14" s="198"/>
      <c r="Q14" s="198"/>
      <c r="R14" s="198"/>
      <c r="S14" s="198"/>
      <c r="T14" s="198"/>
      <c r="U14" s="199"/>
      <c r="V14" s="240" t="s">
        <v>39</v>
      </c>
      <c r="W14" s="241"/>
      <c r="X14" s="241"/>
      <c r="Y14" s="241"/>
      <c r="Z14" s="241"/>
      <c r="AA14" s="241"/>
      <c r="AB14" s="241"/>
      <c r="AC14" s="241"/>
      <c r="AD14" s="241"/>
      <c r="AE14" s="241"/>
      <c r="AF14" s="241"/>
      <c r="AG14" s="241"/>
      <c r="AH14" s="241"/>
      <c r="AI14" s="241"/>
      <c r="AJ14" s="241"/>
      <c r="AK14" s="241"/>
      <c r="AL14" s="241"/>
      <c r="AM14" s="241"/>
      <c r="AN14" s="241"/>
      <c r="AO14" s="241"/>
      <c r="AP14" s="242"/>
      <c r="AV14" s="22" t="s">
        <v>134</v>
      </c>
      <c r="AW14" s="34" t="e">
        <f>G25</f>
        <v>#DIV/0!</v>
      </c>
    </row>
    <row r="15" spans="1:49" s="22" customFormat="1" ht="30" customHeight="1" x14ac:dyDescent="0.15">
      <c r="A15" s="82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4"/>
      <c r="V15" s="82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4"/>
      <c r="AV15" s="22" t="s">
        <v>5</v>
      </c>
      <c r="AW15" s="22">
        <f>J25</f>
        <v>0</v>
      </c>
    </row>
    <row r="16" spans="1:49" s="22" customFormat="1" ht="30" customHeight="1" x14ac:dyDescent="0.15">
      <c r="A16" s="85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7"/>
      <c r="V16" s="85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7"/>
      <c r="AV16" s="22" t="s">
        <v>68</v>
      </c>
      <c r="AW16" s="45">
        <f>AM25</f>
        <v>0</v>
      </c>
    </row>
    <row r="17" spans="1:49" s="22" customFormat="1" ht="30" customHeight="1" x14ac:dyDescent="0.15">
      <c r="A17" s="85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7"/>
      <c r="V17" s="85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7"/>
      <c r="AV17" s="22" t="s">
        <v>136</v>
      </c>
      <c r="AW17" s="33">
        <f>A29</f>
        <v>0</v>
      </c>
    </row>
    <row r="18" spans="1:49" s="22" customFormat="1" ht="30" customHeight="1" x14ac:dyDescent="0.15">
      <c r="A18" s="85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7"/>
      <c r="V18" s="85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7"/>
      <c r="AV18" s="22" t="s">
        <v>5</v>
      </c>
      <c r="AW18" s="22" t="e">
        <f>#REF!</f>
        <v>#REF!</v>
      </c>
    </row>
    <row r="19" spans="1:49" s="22" customFormat="1" ht="30" customHeight="1" x14ac:dyDescent="0.15">
      <c r="A19" s="85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7"/>
      <c r="V19" s="85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7"/>
      <c r="AV19" s="22" t="s">
        <v>68</v>
      </c>
      <c r="AW19" s="45">
        <f>AM28</f>
        <v>0</v>
      </c>
    </row>
    <row r="20" spans="1:49" s="22" customFormat="1" ht="30" customHeight="1" x14ac:dyDescent="0.15">
      <c r="A20" s="85"/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7"/>
      <c r="V20" s="85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7"/>
      <c r="AV20" s="22" t="s">
        <v>136</v>
      </c>
      <c r="AW20" s="33">
        <f>A32</f>
        <v>0</v>
      </c>
    </row>
    <row r="21" spans="1:49" s="22" customFormat="1" ht="30" customHeight="1" x14ac:dyDescent="0.15">
      <c r="A21" s="85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7"/>
      <c r="V21" s="85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7"/>
      <c r="AV21" s="22" t="s">
        <v>137</v>
      </c>
      <c r="AW21" s="33">
        <f>D32</f>
        <v>0</v>
      </c>
    </row>
    <row r="22" spans="1:49" s="24" customFormat="1" ht="30" customHeight="1" x14ac:dyDescent="0.15">
      <c r="A22" s="88"/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90"/>
      <c r="V22" s="88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90"/>
      <c r="AV22" s="22" t="s">
        <v>111</v>
      </c>
      <c r="AW22" s="33">
        <f>G32</f>
        <v>0</v>
      </c>
    </row>
    <row r="23" spans="1:49" s="22" customFormat="1" ht="30" customHeight="1" x14ac:dyDescent="0.15">
      <c r="A23" s="243" t="s">
        <v>125</v>
      </c>
      <c r="B23" s="244"/>
      <c r="C23" s="244"/>
      <c r="D23" s="244"/>
      <c r="E23" s="244"/>
      <c r="F23" s="244"/>
      <c r="G23" s="244"/>
      <c r="H23" s="244"/>
      <c r="I23" s="245"/>
      <c r="J23" s="133" t="s">
        <v>98</v>
      </c>
      <c r="K23" s="134"/>
      <c r="L23" s="134"/>
      <c r="M23" s="134"/>
      <c r="N23" s="134"/>
      <c r="O23" s="134"/>
      <c r="P23" s="134"/>
      <c r="Q23" s="134"/>
      <c r="R23" s="204" t="s">
        <v>149</v>
      </c>
      <c r="S23" s="205"/>
      <c r="T23" s="205"/>
      <c r="U23" s="205"/>
      <c r="V23" s="205"/>
      <c r="W23" s="205"/>
      <c r="X23" s="205"/>
      <c r="Y23" s="205"/>
      <c r="Z23" s="205"/>
      <c r="AA23" s="205"/>
      <c r="AB23" s="205"/>
      <c r="AC23" s="205"/>
      <c r="AD23" s="205"/>
      <c r="AE23" s="205"/>
      <c r="AF23" s="205"/>
      <c r="AG23" s="205"/>
      <c r="AH23" s="205"/>
      <c r="AI23" s="205"/>
      <c r="AJ23" s="205"/>
      <c r="AK23" s="205"/>
      <c r="AL23" s="206"/>
      <c r="AM23" s="233" t="s">
        <v>102</v>
      </c>
      <c r="AN23" s="234"/>
      <c r="AO23" s="234"/>
      <c r="AP23" s="235"/>
      <c r="AV23" s="22" t="s">
        <v>112</v>
      </c>
      <c r="AW23" s="33">
        <f>I32</f>
        <v>0</v>
      </c>
    </row>
    <row r="24" spans="1:49" s="22" customFormat="1" ht="30" customHeight="1" x14ac:dyDescent="0.15">
      <c r="A24" s="246" t="s">
        <v>127</v>
      </c>
      <c r="B24" s="246"/>
      <c r="C24" s="246"/>
      <c r="D24" s="247" t="s">
        <v>126</v>
      </c>
      <c r="E24" s="247"/>
      <c r="F24" s="247"/>
      <c r="G24" s="247" t="s">
        <v>128</v>
      </c>
      <c r="H24" s="247"/>
      <c r="I24" s="248"/>
      <c r="J24" s="135"/>
      <c r="K24" s="136"/>
      <c r="L24" s="136"/>
      <c r="M24" s="136"/>
      <c r="N24" s="136"/>
      <c r="O24" s="136"/>
      <c r="P24" s="136"/>
      <c r="Q24" s="136"/>
      <c r="R24" s="240" t="s">
        <v>150</v>
      </c>
      <c r="S24" s="241"/>
      <c r="T24" s="242"/>
      <c r="U24" s="240" t="s">
        <v>151</v>
      </c>
      <c r="V24" s="241"/>
      <c r="W24" s="242"/>
      <c r="X24" s="240" t="s">
        <v>152</v>
      </c>
      <c r="Y24" s="241"/>
      <c r="Z24" s="242"/>
      <c r="AA24" s="240" t="s">
        <v>153</v>
      </c>
      <c r="AB24" s="241"/>
      <c r="AC24" s="242"/>
      <c r="AD24" s="240" t="s">
        <v>154</v>
      </c>
      <c r="AE24" s="241"/>
      <c r="AF24" s="241"/>
      <c r="AG24" s="240" t="s">
        <v>155</v>
      </c>
      <c r="AH24" s="241"/>
      <c r="AI24" s="241"/>
      <c r="AJ24" s="240" t="s">
        <v>156</v>
      </c>
      <c r="AK24" s="241"/>
      <c r="AL24" s="241"/>
      <c r="AM24" s="237"/>
      <c r="AN24" s="238"/>
      <c r="AO24" s="238"/>
      <c r="AP24" s="239"/>
      <c r="AV24" s="22" t="s">
        <v>113</v>
      </c>
      <c r="AW24" s="33">
        <f>K32</f>
        <v>0</v>
      </c>
    </row>
    <row r="25" spans="1:49" s="22" customFormat="1" ht="30" customHeight="1" x14ac:dyDescent="0.15">
      <c r="A25" s="61"/>
      <c r="B25" s="61"/>
      <c r="C25" s="61"/>
      <c r="D25" s="62"/>
      <c r="E25" s="62"/>
      <c r="F25" s="62"/>
      <c r="G25" s="249" t="e">
        <f>D25/A25</f>
        <v>#DIV/0!</v>
      </c>
      <c r="H25" s="249"/>
      <c r="I25" s="250"/>
      <c r="J25" s="137"/>
      <c r="K25" s="138"/>
      <c r="L25" s="138"/>
      <c r="M25" s="138"/>
      <c r="N25" s="138"/>
      <c r="O25" s="138"/>
      <c r="P25" s="138"/>
      <c r="Q25" s="138"/>
      <c r="R25" s="251">
        <v>4</v>
      </c>
      <c r="S25" s="252"/>
      <c r="T25" s="253"/>
      <c r="U25" s="251">
        <v>2.4</v>
      </c>
      <c r="V25" s="252"/>
      <c r="W25" s="253"/>
      <c r="X25" s="251">
        <v>0.8</v>
      </c>
      <c r="Y25" s="252"/>
      <c r="Z25" s="253"/>
      <c r="AA25" s="251">
        <v>2.4</v>
      </c>
      <c r="AB25" s="252"/>
      <c r="AC25" s="253"/>
      <c r="AD25" s="251">
        <v>0.8</v>
      </c>
      <c r="AE25" s="252"/>
      <c r="AF25" s="252"/>
      <c r="AG25" s="251">
        <v>2.4</v>
      </c>
      <c r="AH25" s="252"/>
      <c r="AI25" s="253"/>
      <c r="AJ25" s="251">
        <v>4</v>
      </c>
      <c r="AK25" s="252"/>
      <c r="AL25" s="253"/>
      <c r="AM25" s="91"/>
      <c r="AN25" s="91"/>
      <c r="AO25" s="91"/>
      <c r="AP25" s="91"/>
      <c r="AV25" s="22" t="s">
        <v>114</v>
      </c>
      <c r="AW25" s="33">
        <f>M32</f>
        <v>0</v>
      </c>
    </row>
    <row r="26" spans="1:49" s="22" customFormat="1" ht="30" customHeight="1" x14ac:dyDescent="0.15">
      <c r="A26" s="233" t="s">
        <v>143</v>
      </c>
      <c r="B26" s="234"/>
      <c r="C26" s="234"/>
      <c r="D26" s="234"/>
      <c r="E26" s="234"/>
      <c r="F26" s="235"/>
      <c r="G26" s="204" t="s">
        <v>103</v>
      </c>
      <c r="H26" s="205"/>
      <c r="I26" s="205"/>
      <c r="J26" s="205"/>
      <c r="K26" s="205"/>
      <c r="L26" s="205"/>
      <c r="M26" s="205"/>
      <c r="N26" s="205"/>
      <c r="O26" s="205"/>
      <c r="P26" s="205"/>
      <c r="Q26" s="205"/>
      <c r="R26" s="205"/>
      <c r="S26" s="205"/>
      <c r="T26" s="205"/>
      <c r="U26" s="205"/>
      <c r="V26" s="205"/>
      <c r="W26" s="205"/>
      <c r="X26" s="205"/>
      <c r="Y26" s="205"/>
      <c r="Z26" s="205"/>
      <c r="AA26" s="205"/>
      <c r="AB26" s="205"/>
      <c r="AC26" s="205"/>
      <c r="AD26" s="205"/>
      <c r="AE26" s="205"/>
      <c r="AF26" s="205"/>
      <c r="AG26" s="205"/>
      <c r="AH26" s="205"/>
      <c r="AI26" s="205"/>
      <c r="AJ26" s="205"/>
      <c r="AK26" s="205"/>
      <c r="AL26" s="205"/>
      <c r="AM26" s="205"/>
      <c r="AN26" s="205"/>
      <c r="AO26" s="205"/>
      <c r="AP26" s="206"/>
      <c r="AV26" s="22" t="s">
        <v>160</v>
      </c>
      <c r="AW26" s="33">
        <f>O$29</f>
        <v>0</v>
      </c>
    </row>
    <row r="27" spans="1:49" s="22" customFormat="1" ht="30" customHeight="1" x14ac:dyDescent="0.15">
      <c r="A27" s="264" t="s">
        <v>144</v>
      </c>
      <c r="B27" s="264"/>
      <c r="C27" s="264"/>
      <c r="D27" s="264" t="s">
        <v>145</v>
      </c>
      <c r="E27" s="264"/>
      <c r="F27" s="264"/>
      <c r="G27" s="240" t="s">
        <v>104</v>
      </c>
      <c r="H27" s="241"/>
      <c r="I27" s="241"/>
      <c r="J27" s="241"/>
      <c r="K27" s="241"/>
      <c r="L27" s="241"/>
      <c r="M27" s="241"/>
      <c r="N27" s="241"/>
      <c r="O27" s="241"/>
      <c r="P27" s="241"/>
      <c r="Q27" s="241"/>
      <c r="R27" s="241"/>
      <c r="S27" s="241"/>
      <c r="T27" s="241"/>
      <c r="U27" s="241"/>
      <c r="V27" s="241"/>
      <c r="W27" s="242"/>
      <c r="X27" s="265" t="s">
        <v>105</v>
      </c>
      <c r="Y27" s="265"/>
      <c r="Z27" s="265"/>
      <c r="AA27" s="265"/>
      <c r="AB27" s="265"/>
      <c r="AC27" s="265"/>
      <c r="AD27" s="265"/>
      <c r="AE27" s="265"/>
      <c r="AF27" s="265"/>
      <c r="AG27" s="265"/>
      <c r="AH27" s="265"/>
      <c r="AI27" s="265"/>
      <c r="AJ27" s="265"/>
      <c r="AK27" s="265"/>
      <c r="AL27" s="265"/>
      <c r="AM27" s="265"/>
      <c r="AN27" s="265"/>
      <c r="AO27" s="262"/>
      <c r="AP27" s="263"/>
      <c r="AV27" s="22" t="s">
        <v>161</v>
      </c>
      <c r="AW27" s="33">
        <f>Q$29</f>
        <v>0</v>
      </c>
    </row>
    <row r="28" spans="1:49" s="22" customFormat="1" ht="30" customHeight="1" x14ac:dyDescent="0.15">
      <c r="A28" s="266"/>
      <c r="B28" s="266"/>
      <c r="C28" s="266"/>
      <c r="D28" s="266"/>
      <c r="E28" s="266"/>
      <c r="F28" s="266"/>
      <c r="G28" s="240" t="s">
        <v>106</v>
      </c>
      <c r="H28" s="242"/>
      <c r="I28" s="240" t="s">
        <v>107</v>
      </c>
      <c r="J28" s="242"/>
      <c r="K28" s="204" t="s">
        <v>108</v>
      </c>
      <c r="L28" s="206"/>
      <c r="M28" s="240" t="s">
        <v>109</v>
      </c>
      <c r="N28" s="241"/>
      <c r="O28" s="240" t="s">
        <v>146</v>
      </c>
      <c r="P28" s="241"/>
      <c r="Q28" s="240" t="s">
        <v>147</v>
      </c>
      <c r="R28" s="241"/>
      <c r="S28" s="240" t="s">
        <v>148</v>
      </c>
      <c r="T28" s="241"/>
      <c r="U28" s="224" t="s">
        <v>110</v>
      </c>
      <c r="V28" s="225"/>
      <c r="W28" s="226"/>
      <c r="X28" s="240" t="s">
        <v>106</v>
      </c>
      <c r="Y28" s="242"/>
      <c r="Z28" s="240" t="s">
        <v>107</v>
      </c>
      <c r="AA28" s="242"/>
      <c r="AB28" s="204" t="s">
        <v>108</v>
      </c>
      <c r="AC28" s="206"/>
      <c r="AD28" s="240" t="s">
        <v>109</v>
      </c>
      <c r="AE28" s="242"/>
      <c r="AF28" s="240" t="s">
        <v>146</v>
      </c>
      <c r="AG28" s="242"/>
      <c r="AH28" s="240" t="s">
        <v>147</v>
      </c>
      <c r="AI28" s="242"/>
      <c r="AJ28" s="240" t="s">
        <v>148</v>
      </c>
      <c r="AK28" s="242"/>
      <c r="AL28" s="204" t="s">
        <v>110</v>
      </c>
      <c r="AM28" s="205"/>
      <c r="AN28" s="206"/>
      <c r="AO28" s="262"/>
      <c r="AP28" s="263"/>
      <c r="AV28" s="22" t="s">
        <v>162</v>
      </c>
      <c r="AW28" s="33">
        <f>S$29</f>
        <v>0</v>
      </c>
    </row>
    <row r="29" spans="1:49" s="22" customFormat="1" ht="30" customHeight="1" x14ac:dyDescent="0.15">
      <c r="A29" s="92"/>
      <c r="B29" s="92"/>
      <c r="C29" s="92"/>
      <c r="D29" s="92"/>
      <c r="E29" s="92"/>
      <c r="F29" s="92"/>
      <c r="G29" s="130"/>
      <c r="H29" s="131"/>
      <c r="I29" s="130"/>
      <c r="J29" s="131"/>
      <c r="K29" s="130"/>
      <c r="L29" s="131"/>
      <c r="M29" s="130"/>
      <c r="N29" s="131"/>
      <c r="O29" s="130"/>
      <c r="P29" s="131"/>
      <c r="Q29" s="130"/>
      <c r="R29" s="131"/>
      <c r="S29" s="130"/>
      <c r="T29" s="131"/>
      <c r="U29" s="254">
        <f>SUM(G29:T29)</f>
        <v>0</v>
      </c>
      <c r="V29" s="255"/>
      <c r="W29" s="256"/>
      <c r="X29" s="257">
        <f>R25*G29</f>
        <v>0</v>
      </c>
      <c r="Y29" s="258"/>
      <c r="Z29" s="257">
        <f>U25*I29</f>
        <v>0</v>
      </c>
      <c r="AA29" s="258"/>
      <c r="AB29" s="257">
        <f>X25*K29</f>
        <v>0</v>
      </c>
      <c r="AC29" s="258"/>
      <c r="AD29" s="257">
        <f>AA25*M29</f>
        <v>0</v>
      </c>
      <c r="AE29" s="258"/>
      <c r="AF29" s="257">
        <f>AD25*O29</f>
        <v>0</v>
      </c>
      <c r="AG29" s="258"/>
      <c r="AH29" s="257">
        <f>AG25*Q29</f>
        <v>0</v>
      </c>
      <c r="AI29" s="258"/>
      <c r="AJ29" s="257">
        <f>AJ25*S29</f>
        <v>0</v>
      </c>
      <c r="AK29" s="258"/>
      <c r="AL29" s="259">
        <f>SUM(X29:AK29)</f>
        <v>0</v>
      </c>
      <c r="AM29" s="260"/>
      <c r="AN29" s="261"/>
      <c r="AO29" s="262"/>
      <c r="AP29" s="263"/>
      <c r="AV29" s="22" t="s">
        <v>115</v>
      </c>
      <c r="AW29" s="48">
        <f>X32</f>
        <v>0</v>
      </c>
    </row>
    <row r="30" spans="1:49" s="31" customFormat="1" ht="30" customHeight="1" x14ac:dyDescent="0.15">
      <c r="A30" s="267" t="s">
        <v>93</v>
      </c>
      <c r="B30" s="267"/>
      <c r="C30" s="267"/>
      <c r="D30" s="267"/>
      <c r="E30" s="267"/>
      <c r="F30" s="267"/>
      <c r="G30" s="267"/>
      <c r="H30" s="267"/>
      <c r="I30" s="267"/>
      <c r="J30" s="267"/>
      <c r="K30" s="267"/>
      <c r="L30" s="267"/>
      <c r="M30" s="267"/>
      <c r="N30" s="267"/>
      <c r="O30" s="267"/>
      <c r="P30" s="267"/>
      <c r="Q30" s="204" t="s">
        <v>141</v>
      </c>
      <c r="R30" s="205"/>
      <c r="S30" s="205"/>
      <c r="T30" s="205"/>
      <c r="U30" s="205"/>
      <c r="V30" s="205"/>
      <c r="W30" s="205"/>
      <c r="X30" s="205"/>
      <c r="Y30" s="205"/>
      <c r="Z30" s="205"/>
      <c r="AA30" s="205"/>
      <c r="AB30" s="205"/>
      <c r="AC30" s="205"/>
      <c r="AD30" s="205"/>
      <c r="AE30" s="205"/>
      <c r="AF30" s="205"/>
      <c r="AG30" s="205"/>
      <c r="AH30" s="205"/>
      <c r="AI30" s="205"/>
      <c r="AJ30" s="205"/>
      <c r="AK30" s="205"/>
      <c r="AL30" s="205"/>
      <c r="AM30" s="205"/>
      <c r="AN30" s="205"/>
      <c r="AO30" s="205"/>
      <c r="AP30" s="206"/>
      <c r="AV30" s="22" t="s">
        <v>116</v>
      </c>
      <c r="AW30" s="48">
        <f>Z32</f>
        <v>0</v>
      </c>
    </row>
    <row r="31" spans="1:49" s="24" customFormat="1" ht="30" customHeight="1" x14ac:dyDescent="0.15">
      <c r="A31" s="267" t="s">
        <v>91</v>
      </c>
      <c r="B31" s="267"/>
      <c r="C31" s="267"/>
      <c r="D31" s="267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97" t="s">
        <v>142</v>
      </c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9"/>
      <c r="AV31" s="22" t="s">
        <v>117</v>
      </c>
      <c r="AW31" s="48">
        <f>AB32</f>
        <v>0</v>
      </c>
    </row>
    <row r="32" spans="1:49" s="24" customFormat="1" ht="30" customHeight="1" x14ac:dyDescent="0.15">
      <c r="A32" s="108"/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0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2"/>
      <c r="AV32" s="22" t="s">
        <v>118</v>
      </c>
      <c r="AW32" s="48">
        <f>AD32</f>
        <v>0</v>
      </c>
    </row>
    <row r="33" spans="1:49" s="24" customFormat="1" ht="30" customHeight="1" x14ac:dyDescent="0.15">
      <c r="A33" s="93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100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2"/>
      <c r="AV33" s="22" t="s">
        <v>157</v>
      </c>
      <c r="AW33" s="48">
        <f>AF32</f>
        <v>0</v>
      </c>
    </row>
    <row r="34" spans="1:49" s="24" customFormat="1" ht="30" customHeight="1" x14ac:dyDescent="0.15">
      <c r="A34" s="197" t="s">
        <v>53</v>
      </c>
      <c r="B34" s="198"/>
      <c r="C34" s="198"/>
      <c r="D34" s="198"/>
      <c r="E34" s="198"/>
      <c r="F34" s="198"/>
      <c r="G34" s="198"/>
      <c r="H34" s="199"/>
      <c r="I34" s="106"/>
      <c r="J34" s="107"/>
      <c r="K34" s="107"/>
      <c r="L34" s="107"/>
      <c r="M34" s="107"/>
      <c r="N34" s="107"/>
      <c r="O34" s="107"/>
      <c r="P34" s="30" t="s">
        <v>55</v>
      </c>
      <c r="Q34" s="100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2"/>
      <c r="AV34" s="22" t="s">
        <v>158</v>
      </c>
      <c r="AW34" s="48">
        <f>AH32</f>
        <v>0</v>
      </c>
    </row>
    <row r="35" spans="1:49" s="24" customFormat="1" ht="30" customHeight="1" x14ac:dyDescent="0.15">
      <c r="A35" s="197" t="s">
        <v>54</v>
      </c>
      <c r="B35" s="198"/>
      <c r="C35" s="198"/>
      <c r="D35" s="198"/>
      <c r="E35" s="198"/>
      <c r="F35" s="198"/>
      <c r="G35" s="198"/>
      <c r="H35" s="199"/>
      <c r="I35" s="106"/>
      <c r="J35" s="107"/>
      <c r="K35" s="107"/>
      <c r="L35" s="107"/>
      <c r="M35" s="107"/>
      <c r="N35" s="107"/>
      <c r="O35" s="107"/>
      <c r="P35" s="30" t="s">
        <v>55</v>
      </c>
      <c r="Q35" s="100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2"/>
      <c r="AV35" s="22" t="s">
        <v>159</v>
      </c>
      <c r="AW35" s="48">
        <f>AJ32</f>
        <v>0</v>
      </c>
    </row>
    <row r="36" spans="1:49" s="24" customFormat="1" ht="30" customHeight="1" x14ac:dyDescent="0.15">
      <c r="A36" s="184" t="s">
        <v>57</v>
      </c>
      <c r="B36" s="185"/>
      <c r="C36" s="185"/>
      <c r="D36" s="185"/>
      <c r="E36" s="185"/>
      <c r="F36" s="185"/>
      <c r="G36" s="185"/>
      <c r="H36" s="186"/>
      <c r="I36" s="268">
        <f>I34-I35</f>
        <v>0</v>
      </c>
      <c r="J36" s="269"/>
      <c r="K36" s="269"/>
      <c r="L36" s="269"/>
      <c r="M36" s="269"/>
      <c r="N36" s="269"/>
      <c r="O36" s="269"/>
      <c r="P36" s="270" t="s">
        <v>55</v>
      </c>
      <c r="Q36" s="100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2"/>
      <c r="AV36" s="22" t="s">
        <v>94</v>
      </c>
      <c r="AW36" s="22" t="str">
        <f>IF(ISBLANK(A34)," ",A34)</f>
        <v>総事業費</v>
      </c>
    </row>
    <row r="37" spans="1:49" s="24" customFormat="1" ht="30" customHeight="1" x14ac:dyDescent="0.15">
      <c r="A37" s="187"/>
      <c r="B37" s="188"/>
      <c r="C37" s="188"/>
      <c r="D37" s="188"/>
      <c r="E37" s="188"/>
      <c r="F37" s="188"/>
      <c r="G37" s="188"/>
      <c r="H37" s="189"/>
      <c r="I37" s="94" t="s">
        <v>56</v>
      </c>
      <c r="J37" s="95"/>
      <c r="K37" s="95"/>
      <c r="L37" s="95"/>
      <c r="M37" s="95"/>
      <c r="N37" s="95"/>
      <c r="O37" s="95"/>
      <c r="P37" s="96"/>
      <c r="Q37" s="103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4"/>
      <c r="AJ37" s="104"/>
      <c r="AK37" s="104"/>
      <c r="AL37" s="104"/>
      <c r="AM37" s="104"/>
      <c r="AN37" s="104"/>
      <c r="AO37" s="104"/>
      <c r="AP37" s="105"/>
      <c r="AW37" s="22" t="str">
        <f>IF(ISBLANK(I33)," ",I33)</f>
        <v xml:space="preserve"> </v>
      </c>
    </row>
    <row r="38" spans="1:49" ht="28.5" customHeight="1" x14ac:dyDescent="0.15">
      <c r="A38" s="184" t="s">
        <v>16</v>
      </c>
      <c r="B38" s="185"/>
      <c r="C38" s="185"/>
      <c r="D38" s="185"/>
      <c r="E38" s="185"/>
      <c r="F38" s="185"/>
      <c r="G38" s="185"/>
      <c r="H38" s="186"/>
      <c r="I38" s="172" t="s">
        <v>97</v>
      </c>
      <c r="J38" s="172"/>
      <c r="K38" s="172"/>
      <c r="L38" s="172"/>
      <c r="M38" s="172" t="s">
        <v>63</v>
      </c>
      <c r="N38" s="172"/>
      <c r="O38" s="172"/>
      <c r="P38" s="172"/>
      <c r="Q38" s="172"/>
      <c r="R38" s="172"/>
      <c r="S38" s="172" t="s">
        <v>42</v>
      </c>
      <c r="T38" s="172"/>
      <c r="U38" s="172"/>
      <c r="V38" s="172"/>
      <c r="W38" s="172"/>
      <c r="X38" s="172"/>
      <c r="Y38" s="172"/>
      <c r="Z38" s="172"/>
      <c r="AA38" s="172"/>
      <c r="AB38" s="172"/>
      <c r="AC38" s="172"/>
      <c r="AD38" s="172"/>
      <c r="AE38" s="172"/>
      <c r="AF38" s="172"/>
      <c r="AG38" s="172"/>
      <c r="AH38" s="172"/>
      <c r="AI38" s="172" t="s">
        <v>168</v>
      </c>
      <c r="AJ38" s="172"/>
      <c r="AK38" s="172"/>
      <c r="AL38" s="172"/>
      <c r="AM38" s="172"/>
      <c r="AN38" s="172"/>
      <c r="AO38" s="172"/>
      <c r="AP38" s="172"/>
      <c r="AV38" s="24"/>
      <c r="AW38" s="22" t="str">
        <f>IF(ISBLANK(M33)," ",M33)</f>
        <v xml:space="preserve"> </v>
      </c>
    </row>
    <row r="39" spans="1:49" ht="28.5" customHeight="1" x14ac:dyDescent="0.15">
      <c r="A39" s="187"/>
      <c r="B39" s="188"/>
      <c r="C39" s="188"/>
      <c r="D39" s="188"/>
      <c r="E39" s="188"/>
      <c r="F39" s="188"/>
      <c r="G39" s="188"/>
      <c r="H39" s="189"/>
      <c r="I39" s="172"/>
      <c r="J39" s="172"/>
      <c r="K39" s="172"/>
      <c r="L39" s="172"/>
      <c r="M39" s="172" t="s">
        <v>40</v>
      </c>
      <c r="N39" s="172"/>
      <c r="O39" s="172"/>
      <c r="P39" s="172"/>
      <c r="Q39" s="172" t="s">
        <v>41</v>
      </c>
      <c r="R39" s="172"/>
      <c r="S39" s="180" t="s">
        <v>169</v>
      </c>
      <c r="T39" s="180"/>
      <c r="U39" s="180"/>
      <c r="V39" s="180"/>
      <c r="W39" s="172" t="s">
        <v>170</v>
      </c>
      <c r="X39" s="172"/>
      <c r="Y39" s="172"/>
      <c r="Z39" s="172"/>
      <c r="AA39" s="172" t="s">
        <v>61</v>
      </c>
      <c r="AB39" s="172"/>
      <c r="AC39" s="172"/>
      <c r="AD39" s="172"/>
      <c r="AE39" s="172" t="s">
        <v>171</v>
      </c>
      <c r="AF39" s="172"/>
      <c r="AG39" s="172"/>
      <c r="AH39" s="172"/>
      <c r="AI39" s="172" t="s">
        <v>172</v>
      </c>
      <c r="AJ39" s="172"/>
      <c r="AK39" s="172"/>
      <c r="AL39" s="172"/>
      <c r="AM39" s="190" t="s">
        <v>173</v>
      </c>
      <c r="AN39" s="190"/>
      <c r="AO39" s="190"/>
      <c r="AP39" s="190"/>
      <c r="AV39" s="24" t="s">
        <v>81</v>
      </c>
      <c r="AW39" s="33" t="str">
        <f>Q31</f>
        <v>※「やまがた紅王」の植栽面積が分からない場合は、１本あたり0.5aで換算してください。</v>
      </c>
    </row>
    <row r="40" spans="1:49" ht="28.5" customHeight="1" x14ac:dyDescent="0.15">
      <c r="A40" s="191"/>
      <c r="B40" s="192" t="s">
        <v>96</v>
      </c>
      <c r="C40" s="192"/>
      <c r="D40" s="192"/>
      <c r="E40" s="192"/>
      <c r="F40" s="192"/>
      <c r="G40" s="192"/>
      <c r="H40" s="193"/>
      <c r="I40" s="129"/>
      <c r="J40" s="129"/>
      <c r="K40" s="129"/>
      <c r="L40" s="129"/>
      <c r="M40" s="129"/>
      <c r="N40" s="129"/>
      <c r="O40" s="129"/>
      <c r="P40" s="129"/>
      <c r="Q40" s="132"/>
      <c r="R40" s="132"/>
      <c r="S40" s="194">
        <f>ROUNDDOWN(I40/3,0)</f>
        <v>0</v>
      </c>
      <c r="T40" s="195"/>
      <c r="U40" s="195"/>
      <c r="V40" s="196"/>
      <c r="W40" s="194">
        <f>ROUNDDOWN(M40*2/3,0)</f>
        <v>0</v>
      </c>
      <c r="X40" s="195"/>
      <c r="Y40" s="195"/>
      <c r="Z40" s="196"/>
      <c r="AA40" s="197" t="s">
        <v>174</v>
      </c>
      <c r="AB40" s="198"/>
      <c r="AC40" s="198"/>
      <c r="AD40" s="199"/>
      <c r="AE40" s="194">
        <f>MIN(S40:AD40)</f>
        <v>0</v>
      </c>
      <c r="AF40" s="195"/>
      <c r="AG40" s="195"/>
      <c r="AH40" s="196"/>
      <c r="AI40" s="200">
        <f>M40-AE40</f>
        <v>0</v>
      </c>
      <c r="AJ40" s="200"/>
      <c r="AK40" s="200"/>
      <c r="AL40" s="200"/>
      <c r="AM40" s="109"/>
      <c r="AN40" s="109"/>
      <c r="AO40" s="109"/>
      <c r="AP40" s="109"/>
      <c r="AV40" s="24" t="s">
        <v>53</v>
      </c>
      <c r="AW40" s="35">
        <f>I34</f>
        <v>0</v>
      </c>
    </row>
    <row r="41" spans="1:49" ht="28.5" customHeight="1" x14ac:dyDescent="0.15">
      <c r="A41" s="169"/>
      <c r="B41" s="170"/>
      <c r="C41" s="170"/>
      <c r="D41" s="170"/>
      <c r="E41" s="170"/>
      <c r="F41" s="170"/>
      <c r="G41" s="170"/>
      <c r="H41" s="171"/>
      <c r="I41" s="117"/>
      <c r="J41" s="117"/>
      <c r="K41" s="117"/>
      <c r="L41" s="117"/>
      <c r="M41" s="117"/>
      <c r="N41" s="117"/>
      <c r="O41" s="117"/>
      <c r="P41" s="117"/>
      <c r="Q41" s="118"/>
      <c r="R41" s="118"/>
      <c r="S41" s="114"/>
      <c r="T41" s="115"/>
      <c r="U41" s="115"/>
      <c r="V41" s="116"/>
      <c r="W41" s="114"/>
      <c r="X41" s="115"/>
      <c r="Y41" s="115"/>
      <c r="Z41" s="116"/>
      <c r="AA41" s="111"/>
      <c r="AB41" s="112"/>
      <c r="AC41" s="112"/>
      <c r="AD41" s="113"/>
      <c r="AE41" s="114"/>
      <c r="AF41" s="115"/>
      <c r="AG41" s="115"/>
      <c r="AH41" s="116"/>
      <c r="AI41" s="60"/>
      <c r="AJ41" s="60"/>
      <c r="AK41" s="60"/>
      <c r="AL41" s="60"/>
      <c r="AM41" s="110"/>
      <c r="AN41" s="110"/>
      <c r="AO41" s="110"/>
      <c r="AP41" s="110"/>
      <c r="AV41" s="24" t="s">
        <v>69</v>
      </c>
      <c r="AW41" s="35">
        <f>I44</f>
        <v>0</v>
      </c>
    </row>
    <row r="42" spans="1:49" ht="28.5" customHeight="1" x14ac:dyDescent="0.15">
      <c r="A42" s="169"/>
      <c r="B42" s="170"/>
      <c r="C42" s="170"/>
      <c r="D42" s="170"/>
      <c r="E42" s="170"/>
      <c r="F42" s="170"/>
      <c r="G42" s="170"/>
      <c r="H42" s="171"/>
      <c r="I42" s="117"/>
      <c r="J42" s="117"/>
      <c r="K42" s="117"/>
      <c r="L42" s="117"/>
      <c r="M42" s="117"/>
      <c r="N42" s="117"/>
      <c r="O42" s="117"/>
      <c r="P42" s="117"/>
      <c r="Q42" s="118"/>
      <c r="R42" s="118"/>
      <c r="S42" s="114"/>
      <c r="T42" s="115"/>
      <c r="U42" s="115"/>
      <c r="V42" s="116"/>
      <c r="W42" s="114"/>
      <c r="X42" s="115"/>
      <c r="Y42" s="115"/>
      <c r="Z42" s="116"/>
      <c r="AA42" s="111"/>
      <c r="AB42" s="112"/>
      <c r="AC42" s="112"/>
      <c r="AD42" s="113"/>
      <c r="AE42" s="114"/>
      <c r="AF42" s="115"/>
      <c r="AG42" s="115"/>
      <c r="AH42" s="116"/>
      <c r="AI42" s="60"/>
      <c r="AJ42" s="60"/>
      <c r="AK42" s="60"/>
      <c r="AL42" s="60"/>
      <c r="AM42" s="110"/>
      <c r="AN42" s="110"/>
      <c r="AO42" s="110"/>
      <c r="AP42" s="110"/>
      <c r="AV42" s="24" t="s">
        <v>70</v>
      </c>
      <c r="AW42" s="35">
        <f>M44</f>
        <v>0</v>
      </c>
    </row>
    <row r="43" spans="1:49" ht="28.5" customHeight="1" x14ac:dyDescent="0.15">
      <c r="A43" s="169"/>
      <c r="B43" s="170"/>
      <c r="C43" s="170"/>
      <c r="D43" s="170"/>
      <c r="E43" s="170"/>
      <c r="F43" s="170"/>
      <c r="G43" s="170"/>
      <c r="H43" s="171"/>
      <c r="I43" s="117"/>
      <c r="J43" s="117"/>
      <c r="K43" s="117"/>
      <c r="L43" s="117"/>
      <c r="M43" s="117"/>
      <c r="N43" s="117"/>
      <c r="O43" s="117"/>
      <c r="P43" s="117"/>
      <c r="Q43" s="118"/>
      <c r="R43" s="118"/>
      <c r="S43" s="114"/>
      <c r="T43" s="115"/>
      <c r="U43" s="115"/>
      <c r="V43" s="116"/>
      <c r="W43" s="114"/>
      <c r="X43" s="115"/>
      <c r="Y43" s="115"/>
      <c r="Z43" s="116"/>
      <c r="AA43" s="111"/>
      <c r="AB43" s="112"/>
      <c r="AC43" s="112"/>
      <c r="AD43" s="113"/>
      <c r="AE43" s="114"/>
      <c r="AF43" s="115"/>
      <c r="AG43" s="115"/>
      <c r="AH43" s="116"/>
      <c r="AI43" s="60"/>
      <c r="AJ43" s="60"/>
      <c r="AK43" s="60"/>
      <c r="AL43" s="60"/>
      <c r="AM43" s="110"/>
      <c r="AN43" s="110"/>
      <c r="AO43" s="110"/>
      <c r="AP43" s="110"/>
      <c r="AV43" s="24" t="s">
        <v>71</v>
      </c>
      <c r="AW43" s="35">
        <f>AE44</f>
        <v>0</v>
      </c>
    </row>
    <row r="44" spans="1:49" ht="28.5" customHeight="1" x14ac:dyDescent="0.15">
      <c r="A44" s="172" t="s">
        <v>60</v>
      </c>
      <c r="B44" s="172"/>
      <c r="C44" s="172"/>
      <c r="D44" s="172"/>
      <c r="E44" s="172"/>
      <c r="F44" s="172"/>
      <c r="G44" s="172"/>
      <c r="H44" s="172"/>
      <c r="I44" s="173">
        <f>SUM(I40:L43)</f>
        <v>0</v>
      </c>
      <c r="J44" s="173"/>
      <c r="K44" s="173"/>
      <c r="L44" s="173"/>
      <c r="M44" s="173">
        <f>SUM(M40:P43)</f>
        <v>0</v>
      </c>
      <c r="N44" s="173"/>
      <c r="O44" s="173"/>
      <c r="P44" s="173"/>
      <c r="Q44" s="174"/>
      <c r="R44" s="174"/>
      <c r="S44" s="173">
        <f>SUM(S40:V42)</f>
        <v>0</v>
      </c>
      <c r="T44" s="173"/>
      <c r="U44" s="173"/>
      <c r="V44" s="173"/>
      <c r="W44" s="173">
        <f>SUM(W40:Z42)</f>
        <v>0</v>
      </c>
      <c r="X44" s="173"/>
      <c r="Y44" s="173"/>
      <c r="Z44" s="173"/>
      <c r="AA44" s="174"/>
      <c r="AB44" s="174"/>
      <c r="AC44" s="174"/>
      <c r="AD44" s="174"/>
      <c r="AE44" s="173">
        <f>SUM(AE40:AH43)</f>
        <v>0</v>
      </c>
      <c r="AF44" s="173"/>
      <c r="AG44" s="173"/>
      <c r="AH44" s="173"/>
      <c r="AI44" s="175">
        <f>SUM(AI40:AK43)</f>
        <v>0</v>
      </c>
      <c r="AJ44" s="176"/>
      <c r="AK44" s="177"/>
      <c r="AL44" s="175">
        <f>SUM(AL40:AN43)</f>
        <v>0</v>
      </c>
      <c r="AM44" s="176"/>
      <c r="AN44" s="177"/>
      <c r="AO44" s="178"/>
      <c r="AP44" s="179"/>
      <c r="AV44" s="11" t="s">
        <v>72</v>
      </c>
      <c r="AW44" s="36">
        <f>AI44</f>
        <v>0</v>
      </c>
    </row>
    <row r="45" spans="1:49" ht="28.5" customHeight="1" x14ac:dyDescent="0.15">
      <c r="A45" s="180" t="s">
        <v>84</v>
      </c>
      <c r="B45" s="180"/>
      <c r="C45" s="180"/>
      <c r="D45" s="180"/>
      <c r="E45" s="180"/>
      <c r="F45" s="180"/>
      <c r="G45" s="180" t="s">
        <v>85</v>
      </c>
      <c r="H45" s="180"/>
      <c r="I45" s="180"/>
      <c r="J45" s="180"/>
      <c r="K45" s="180"/>
      <c r="L45" s="180"/>
      <c r="M45" s="180" t="s">
        <v>86</v>
      </c>
      <c r="N45" s="180"/>
      <c r="O45" s="180"/>
      <c r="P45" s="180"/>
      <c r="Q45" s="180"/>
      <c r="R45" s="180"/>
      <c r="S45" s="180" t="s">
        <v>87</v>
      </c>
      <c r="T45" s="180"/>
      <c r="U45" s="180"/>
      <c r="V45" s="180"/>
      <c r="W45" s="180"/>
      <c r="X45" s="180"/>
      <c r="Y45" s="181" t="s">
        <v>88</v>
      </c>
      <c r="Z45" s="182"/>
      <c r="AA45" s="182"/>
      <c r="AB45" s="182"/>
      <c r="AC45" s="182"/>
      <c r="AD45" s="183"/>
      <c r="AE45" s="181" t="s">
        <v>64</v>
      </c>
      <c r="AF45" s="182"/>
      <c r="AG45" s="182"/>
      <c r="AH45" s="182"/>
      <c r="AI45" s="182"/>
      <c r="AJ45" s="183"/>
      <c r="AK45" s="181" t="s">
        <v>58</v>
      </c>
      <c r="AL45" s="182"/>
      <c r="AM45" s="182"/>
      <c r="AN45" s="182"/>
      <c r="AO45" s="182"/>
      <c r="AP45" s="183"/>
    </row>
    <row r="46" spans="1:49" ht="28.5" customHeight="1" x14ac:dyDescent="0.15">
      <c r="A46" s="128"/>
      <c r="B46" s="128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8"/>
      <c r="S46" s="128"/>
      <c r="T46" s="128"/>
      <c r="U46" s="128"/>
      <c r="V46" s="128"/>
      <c r="W46" s="128"/>
      <c r="X46" s="128"/>
      <c r="Y46" s="128"/>
      <c r="Z46" s="128"/>
      <c r="AA46" s="128"/>
      <c r="AB46" s="128"/>
      <c r="AC46" s="128"/>
      <c r="AD46" s="128"/>
      <c r="AE46" s="128"/>
      <c r="AF46" s="128"/>
      <c r="AG46" s="128"/>
      <c r="AH46" s="128"/>
      <c r="AI46" s="128"/>
      <c r="AJ46" s="128"/>
      <c r="AK46" s="128"/>
      <c r="AL46" s="128"/>
      <c r="AM46" s="128"/>
      <c r="AN46" s="128"/>
      <c r="AO46" s="128"/>
      <c r="AP46" s="128"/>
      <c r="AV46" s="11" t="s">
        <v>164</v>
      </c>
      <c r="AW46" s="11">
        <f>AO2</f>
        <v>0</v>
      </c>
    </row>
    <row r="47" spans="1:49" ht="28.5" customHeight="1" x14ac:dyDescent="0.15">
      <c r="A47" s="184" t="s">
        <v>59</v>
      </c>
      <c r="B47" s="185"/>
      <c r="C47" s="185"/>
      <c r="D47" s="185"/>
      <c r="E47" s="185"/>
      <c r="F47" s="186"/>
      <c r="G47" s="122" t="s">
        <v>17</v>
      </c>
      <c r="H47" s="123"/>
      <c r="I47" s="123"/>
      <c r="J47" s="123"/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Y47" s="124"/>
      <c r="Z47" s="124"/>
      <c r="AA47" s="124"/>
      <c r="AB47" s="124"/>
      <c r="AC47" s="124"/>
      <c r="AD47" s="124" t="s">
        <v>18</v>
      </c>
      <c r="AE47" s="124"/>
      <c r="AF47" s="124"/>
      <c r="AG47" s="124"/>
      <c r="AH47" s="124"/>
      <c r="AI47" s="124"/>
      <c r="AJ47" s="124"/>
      <c r="AK47" s="124" t="s">
        <v>19</v>
      </c>
      <c r="AL47" s="124"/>
      <c r="AM47" s="124"/>
      <c r="AN47" s="124"/>
      <c r="AO47" s="124"/>
      <c r="AP47" s="125"/>
    </row>
    <row r="48" spans="1:49" ht="28.5" customHeight="1" x14ac:dyDescent="0.15">
      <c r="A48" s="187"/>
      <c r="B48" s="188"/>
      <c r="C48" s="188"/>
      <c r="D48" s="188"/>
      <c r="E48" s="188"/>
      <c r="F48" s="189"/>
      <c r="G48" s="126" t="s">
        <v>17</v>
      </c>
      <c r="H48" s="127"/>
      <c r="I48" s="127"/>
      <c r="J48" s="127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  <c r="AC48" s="119"/>
      <c r="AD48" s="119" t="s">
        <v>18</v>
      </c>
      <c r="AE48" s="119"/>
      <c r="AF48" s="119"/>
      <c r="AG48" s="119"/>
      <c r="AH48" s="119"/>
      <c r="AI48" s="119"/>
      <c r="AJ48" s="119"/>
      <c r="AK48" s="119" t="s">
        <v>19</v>
      </c>
      <c r="AL48" s="119"/>
      <c r="AM48" s="119"/>
      <c r="AN48" s="119"/>
      <c r="AO48" s="119"/>
      <c r="AP48" s="120"/>
      <c r="AT48" s="11" t="s">
        <v>165</v>
      </c>
    </row>
  </sheetData>
  <mergeCells count="232">
    <mergeCell ref="X27:AN27"/>
    <mergeCell ref="AO27:AP27"/>
    <mergeCell ref="A8:G12"/>
    <mergeCell ref="H8:AB12"/>
    <mergeCell ref="AD8:AF9"/>
    <mergeCell ref="AG8:AM8"/>
    <mergeCell ref="AN8:AO8"/>
    <mergeCell ref="AG9:AM9"/>
    <mergeCell ref="AN9:AO9"/>
    <mergeCell ref="U28:W28"/>
    <mergeCell ref="X28:Y28"/>
    <mergeCell ref="A26:F26"/>
    <mergeCell ref="A27:C28"/>
    <mergeCell ref="D27:F28"/>
    <mergeCell ref="AJ29:AK29"/>
    <mergeCell ref="AL29:AN29"/>
    <mergeCell ref="AO29:AP29"/>
    <mergeCell ref="J23:Q25"/>
    <mergeCell ref="R23:AL23"/>
    <mergeCell ref="R24:T24"/>
    <mergeCell ref="U24:W24"/>
    <mergeCell ref="R25:T25"/>
    <mergeCell ref="U25:W25"/>
    <mergeCell ref="Q29:R29"/>
    <mergeCell ref="S29:T29"/>
    <mergeCell ref="U29:W29"/>
    <mergeCell ref="X29:Y29"/>
    <mergeCell ref="Z29:AA29"/>
    <mergeCell ref="AB29:AC29"/>
    <mergeCell ref="AD29:AE29"/>
    <mergeCell ref="AF29:AG29"/>
    <mergeCell ref="AH29:AI29"/>
    <mergeCell ref="G27:W27"/>
    <mergeCell ref="AK46:AP46"/>
    <mergeCell ref="AA44:AD44"/>
    <mergeCell ref="AE44:AH44"/>
    <mergeCell ref="AI39:AL39"/>
    <mergeCell ref="AM39:AP39"/>
    <mergeCell ref="AI40:AL40"/>
    <mergeCell ref="AM40:AP40"/>
    <mergeCell ref="AI41:AL41"/>
    <mergeCell ref="AM41:AP41"/>
    <mergeCell ref="AI42:AL42"/>
    <mergeCell ref="AM42:AP42"/>
    <mergeCell ref="AI43:AL43"/>
    <mergeCell ref="AM43:AP43"/>
    <mergeCell ref="AE42:AH42"/>
    <mergeCell ref="AO44:AP44"/>
    <mergeCell ref="AE45:AJ45"/>
    <mergeCell ref="E1:AP1"/>
    <mergeCell ref="AK48:AP48"/>
    <mergeCell ref="A1:D1"/>
    <mergeCell ref="A47:F48"/>
    <mergeCell ref="G47:J47"/>
    <mergeCell ref="K47:AC47"/>
    <mergeCell ref="AD47:AG47"/>
    <mergeCell ref="AH47:AJ47"/>
    <mergeCell ref="AK47:AP47"/>
    <mergeCell ref="G48:J48"/>
    <mergeCell ref="K48:AC48"/>
    <mergeCell ref="AD48:AG48"/>
    <mergeCell ref="AH48:AJ48"/>
    <mergeCell ref="AK45:AP45"/>
    <mergeCell ref="A46:F46"/>
    <mergeCell ref="G46:L46"/>
    <mergeCell ref="M46:R46"/>
    <mergeCell ref="S46:X46"/>
    <mergeCell ref="Y46:AD46"/>
    <mergeCell ref="AE46:AJ46"/>
    <mergeCell ref="S43:V43"/>
    <mergeCell ref="W43:Z43"/>
    <mergeCell ref="B42:G42"/>
    <mergeCell ref="I42:L42"/>
    <mergeCell ref="M42:P42"/>
    <mergeCell ref="Q42:R42"/>
    <mergeCell ref="S42:V42"/>
    <mergeCell ref="W42:Z42"/>
    <mergeCell ref="AA42:AD42"/>
    <mergeCell ref="A45:F45"/>
    <mergeCell ref="G45:L45"/>
    <mergeCell ref="M45:R45"/>
    <mergeCell ref="S45:X45"/>
    <mergeCell ref="Y45:AD45"/>
    <mergeCell ref="AA43:AD43"/>
    <mergeCell ref="AE43:AH43"/>
    <mergeCell ref="A44:H44"/>
    <mergeCell ref="I44:L44"/>
    <mergeCell ref="M44:P44"/>
    <mergeCell ref="Q44:R44"/>
    <mergeCell ref="S44:V44"/>
    <mergeCell ref="W44:Z44"/>
    <mergeCell ref="AI44:AK44"/>
    <mergeCell ref="AL44:AN44"/>
    <mergeCell ref="B43:G43"/>
    <mergeCell ref="I43:L43"/>
    <mergeCell ref="M43:P43"/>
    <mergeCell ref="Q43:R43"/>
    <mergeCell ref="AA40:AD40"/>
    <mergeCell ref="AE40:AH40"/>
    <mergeCell ref="B41:G41"/>
    <mergeCell ref="I41:L41"/>
    <mergeCell ref="M41:P41"/>
    <mergeCell ref="Q41:R41"/>
    <mergeCell ref="S41:V41"/>
    <mergeCell ref="W41:Z41"/>
    <mergeCell ref="B40:G40"/>
    <mergeCell ref="I40:L40"/>
    <mergeCell ref="M40:P40"/>
    <mergeCell ref="Q40:R40"/>
    <mergeCell ref="S40:V40"/>
    <mergeCell ref="W40:Z40"/>
    <mergeCell ref="AA41:AD41"/>
    <mergeCell ref="AE41:AH41"/>
    <mergeCell ref="A36:H37"/>
    <mergeCell ref="I36:O36"/>
    <mergeCell ref="I37:P37"/>
    <mergeCell ref="Q31:AP31"/>
    <mergeCell ref="Q32:AP37"/>
    <mergeCell ref="A38:H39"/>
    <mergeCell ref="I38:L39"/>
    <mergeCell ref="M38:R38"/>
    <mergeCell ref="E33:H33"/>
    <mergeCell ref="I33:L33"/>
    <mergeCell ref="M33:P33"/>
    <mergeCell ref="A34:H34"/>
    <mergeCell ref="I34:O34"/>
    <mergeCell ref="A35:H35"/>
    <mergeCell ref="I35:O35"/>
    <mergeCell ref="S38:AH38"/>
    <mergeCell ref="AI38:AP38"/>
    <mergeCell ref="M39:P39"/>
    <mergeCell ref="Q39:R39"/>
    <mergeCell ref="S39:V39"/>
    <mergeCell ref="W39:Z39"/>
    <mergeCell ref="AA39:AD39"/>
    <mergeCell ref="AE39:AH39"/>
    <mergeCell ref="A31:D31"/>
    <mergeCell ref="E31:H31"/>
    <mergeCell ref="I31:L31"/>
    <mergeCell ref="M31:P31"/>
    <mergeCell ref="A32:D32"/>
    <mergeCell ref="E32:H32"/>
    <mergeCell ref="I32:L32"/>
    <mergeCell ref="M32:P32"/>
    <mergeCell ref="A33:D33"/>
    <mergeCell ref="A30:D30"/>
    <mergeCell ref="E30:H30"/>
    <mergeCell ref="I30:L30"/>
    <mergeCell ref="M30:P30"/>
    <mergeCell ref="Q30:AP30"/>
    <mergeCell ref="A29:C29"/>
    <mergeCell ref="D29:F29"/>
    <mergeCell ref="G29:H29"/>
    <mergeCell ref="I29:J29"/>
    <mergeCell ref="K29:L29"/>
    <mergeCell ref="M29:N29"/>
    <mergeCell ref="O29:P29"/>
    <mergeCell ref="G26:AP26"/>
    <mergeCell ref="Z28:AA28"/>
    <mergeCell ref="AB28:AC28"/>
    <mergeCell ref="AD28:AE28"/>
    <mergeCell ref="AF28:AG28"/>
    <mergeCell ref="AH28:AI28"/>
    <mergeCell ref="AJ28:AK28"/>
    <mergeCell ref="AL28:AN28"/>
    <mergeCell ref="AO28:AP28"/>
    <mergeCell ref="G28:H28"/>
    <mergeCell ref="I28:J28"/>
    <mergeCell ref="K28:L28"/>
    <mergeCell ref="M28:N28"/>
    <mergeCell ref="O28:P28"/>
    <mergeCell ref="Q28:R28"/>
    <mergeCell ref="S28:T28"/>
    <mergeCell ref="AM23:AP24"/>
    <mergeCell ref="X24:Z24"/>
    <mergeCell ref="AA24:AC24"/>
    <mergeCell ref="AD24:AF24"/>
    <mergeCell ref="AG24:AI24"/>
    <mergeCell ref="AJ24:AL24"/>
    <mergeCell ref="X25:Z25"/>
    <mergeCell ref="AA25:AC25"/>
    <mergeCell ref="AD25:AF25"/>
    <mergeCell ref="AG25:AI25"/>
    <mergeCell ref="AJ25:AL25"/>
    <mergeCell ref="AM25:AP25"/>
    <mergeCell ref="A23:I23"/>
    <mergeCell ref="A24:C24"/>
    <mergeCell ref="D24:F24"/>
    <mergeCell ref="G24:I24"/>
    <mergeCell ref="A25:C25"/>
    <mergeCell ref="D25:F25"/>
    <mergeCell ref="G25:I25"/>
    <mergeCell ref="AC12:AF12"/>
    <mergeCell ref="AG12:AP12"/>
    <mergeCell ref="A13:AP13"/>
    <mergeCell ref="A14:U14"/>
    <mergeCell ref="V14:AP14"/>
    <mergeCell ref="A15:U22"/>
    <mergeCell ref="V15:AP22"/>
    <mergeCell ref="AC10:AF10"/>
    <mergeCell ref="AG10:AI10"/>
    <mergeCell ref="AJ10:AP10"/>
    <mergeCell ref="AC11:AF11"/>
    <mergeCell ref="AG11:AP11"/>
    <mergeCell ref="AM7:AN7"/>
    <mergeCell ref="A4:G4"/>
    <mergeCell ref="H4:AB4"/>
    <mergeCell ref="AC4:AF4"/>
    <mergeCell ref="AG4:AP4"/>
    <mergeCell ref="A5:G5"/>
    <mergeCell ref="H5:AB5"/>
    <mergeCell ref="AC5:AF5"/>
    <mergeCell ref="AG5:AI5"/>
    <mergeCell ref="AJ5:AP5"/>
    <mergeCell ref="A6:G7"/>
    <mergeCell ref="H6:AB7"/>
    <mergeCell ref="AD6:AF7"/>
    <mergeCell ref="AG6:AI7"/>
    <mergeCell ref="AJ6:AK6"/>
    <mergeCell ref="AM6:AN6"/>
    <mergeCell ref="AJ7:AK7"/>
    <mergeCell ref="A2:L2"/>
    <mergeCell ref="A3:G3"/>
    <mergeCell ref="H3:R3"/>
    <mergeCell ref="S3:U3"/>
    <mergeCell ref="V3:AB3"/>
    <mergeCell ref="AC3:AF3"/>
    <mergeCell ref="AG3:AP3"/>
    <mergeCell ref="AE2:AG2"/>
    <mergeCell ref="AH2:AK2"/>
    <mergeCell ref="AL2:AN2"/>
    <mergeCell ref="AO2:AP2"/>
  </mergeCells>
  <phoneticPr fontId="8"/>
  <dataValidations disablePrompts="1" count="2">
    <dataValidation type="list" allowBlank="1" showInputMessage="1" showErrorMessage="1" sqref="H5:AB5">
      <formula1>"　,①農協等,②農業法人,③農業者団体,④農業者（販売農家）"</formula1>
    </dataValidation>
    <dataValidation type="list" allowBlank="1" showInputMessage="1" showErrorMessage="1" sqref="AO2:AP2">
      <formula1>$AT$47:$AT$48</formula1>
    </dataValidation>
  </dataValidations>
  <pageMargins left="0.7" right="0.7" top="0.75" bottom="0.75" header="0.3" footer="0.3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48"/>
  <sheetViews>
    <sheetView view="pageBreakPreview" zoomScale="85" zoomScaleNormal="70" zoomScaleSheetLayoutView="85" workbookViewId="0">
      <pane ySplit="4" topLeftCell="A5" activePane="bottomLeft" state="frozen"/>
      <selection activeCell="A13" sqref="A13:U13"/>
      <selection pane="bottomLeft" activeCell="AG3" sqref="AG3:AP3"/>
    </sheetView>
  </sheetViews>
  <sheetFormatPr defaultColWidth="3.625" defaultRowHeight="28.5" customHeight="1" x14ac:dyDescent="0.15"/>
  <cols>
    <col min="1" max="47" width="3.625" style="11"/>
    <col min="48" max="48" width="28.125" style="11" customWidth="1"/>
    <col min="49" max="49" width="22" style="11" customWidth="1"/>
    <col min="50" max="16384" width="3.625" style="11"/>
  </cols>
  <sheetData>
    <row r="1" spans="1:49" s="22" customFormat="1" ht="30" customHeight="1" x14ac:dyDescent="0.15">
      <c r="A1" s="121" t="str">
        <f>'1'!A1:D1</f>
        <v>（様式５）</v>
      </c>
      <c r="B1" s="121"/>
      <c r="C1" s="121"/>
      <c r="D1" s="121"/>
      <c r="E1" s="63" t="str">
        <f>'1'!E1:AL1</f>
        <v>令和５年度魅力ある園芸やまがた所得向上支援事業要望調査票（「やまがた紅王」雨よけハウス整備事業）</v>
      </c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V1" s="22" t="s">
        <v>83</v>
      </c>
      <c r="AW1" s="22">
        <f>AM2</f>
        <v>0</v>
      </c>
    </row>
    <row r="2" spans="1:49" s="22" customFormat="1" ht="30" customHeight="1" x14ac:dyDescent="0.15">
      <c r="A2" s="71" t="s">
        <v>62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56"/>
      <c r="AD2" s="56"/>
      <c r="AE2" s="168" t="s">
        <v>163</v>
      </c>
      <c r="AF2" s="168"/>
      <c r="AG2" s="168"/>
      <c r="AH2" s="57">
        <v>3</v>
      </c>
      <c r="AI2" s="58"/>
      <c r="AJ2" s="58"/>
      <c r="AK2" s="59"/>
      <c r="AL2" s="204" t="s">
        <v>164</v>
      </c>
      <c r="AM2" s="205"/>
      <c r="AN2" s="206"/>
      <c r="AO2" s="58"/>
      <c r="AP2" s="59"/>
      <c r="AV2" s="22" t="s">
        <v>10</v>
      </c>
      <c r="AW2" s="22">
        <f>H3</f>
        <v>0</v>
      </c>
    </row>
    <row r="3" spans="1:49" s="22" customFormat="1" ht="30" customHeight="1" x14ac:dyDescent="0.15">
      <c r="A3" s="168" t="s">
        <v>10</v>
      </c>
      <c r="B3" s="168"/>
      <c r="C3" s="168"/>
      <c r="D3" s="168"/>
      <c r="E3" s="168"/>
      <c r="F3" s="168"/>
      <c r="G3" s="168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168" t="s">
        <v>11</v>
      </c>
      <c r="T3" s="168"/>
      <c r="U3" s="168"/>
      <c r="V3" s="72"/>
      <c r="W3" s="72"/>
      <c r="X3" s="72"/>
      <c r="Y3" s="72"/>
      <c r="Z3" s="72"/>
      <c r="AA3" s="72"/>
      <c r="AB3" s="72"/>
      <c r="AC3" s="168" t="s">
        <v>36</v>
      </c>
      <c r="AD3" s="168"/>
      <c r="AE3" s="168"/>
      <c r="AF3" s="168"/>
      <c r="AG3" s="72"/>
      <c r="AH3" s="72"/>
      <c r="AI3" s="72"/>
      <c r="AJ3" s="72"/>
      <c r="AK3" s="72"/>
      <c r="AL3" s="72"/>
      <c r="AM3" s="72"/>
      <c r="AN3" s="72"/>
      <c r="AO3" s="72"/>
      <c r="AP3" s="72"/>
      <c r="AV3" s="22" t="s">
        <v>11</v>
      </c>
      <c r="AW3" s="22">
        <f>V3</f>
        <v>0</v>
      </c>
    </row>
    <row r="4" spans="1:49" s="22" customFormat="1" ht="30" customHeight="1" x14ac:dyDescent="0.15">
      <c r="A4" s="168" t="s">
        <v>12</v>
      </c>
      <c r="B4" s="168"/>
      <c r="C4" s="168"/>
      <c r="D4" s="168"/>
      <c r="E4" s="168"/>
      <c r="F4" s="168"/>
      <c r="G4" s="16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201" t="s">
        <v>37</v>
      </c>
      <c r="AD4" s="202"/>
      <c r="AE4" s="202"/>
      <c r="AF4" s="203"/>
      <c r="AG4" s="64"/>
      <c r="AH4" s="64"/>
      <c r="AI4" s="64"/>
      <c r="AJ4" s="64"/>
      <c r="AK4" s="64"/>
      <c r="AL4" s="64"/>
      <c r="AM4" s="64"/>
      <c r="AN4" s="64"/>
      <c r="AO4" s="64"/>
      <c r="AP4" s="65"/>
      <c r="AV4" s="22" t="s">
        <v>12</v>
      </c>
      <c r="AW4" s="22">
        <f>H4</f>
        <v>0</v>
      </c>
    </row>
    <row r="5" spans="1:49" s="22" customFormat="1" ht="30" customHeight="1" x14ac:dyDescent="0.15">
      <c r="A5" s="168" t="s">
        <v>13</v>
      </c>
      <c r="B5" s="168"/>
      <c r="C5" s="168"/>
      <c r="D5" s="168"/>
      <c r="E5" s="168"/>
      <c r="F5" s="168"/>
      <c r="G5" s="168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224" t="s">
        <v>45</v>
      </c>
      <c r="AD5" s="225"/>
      <c r="AE5" s="225"/>
      <c r="AF5" s="226"/>
      <c r="AG5" s="79"/>
      <c r="AH5" s="79"/>
      <c r="AI5" s="79"/>
      <c r="AJ5" s="80" t="s">
        <v>47</v>
      </c>
      <c r="AK5" s="80"/>
      <c r="AL5" s="80"/>
      <c r="AM5" s="80"/>
      <c r="AN5" s="80"/>
      <c r="AO5" s="80"/>
      <c r="AP5" s="81"/>
      <c r="AV5" s="22" t="s">
        <v>37</v>
      </c>
      <c r="AW5" s="32">
        <f>AG4</f>
        <v>0</v>
      </c>
    </row>
    <row r="6" spans="1:49" s="22" customFormat="1" ht="15" customHeight="1" x14ac:dyDescent="0.15">
      <c r="A6" s="172" t="s">
        <v>14</v>
      </c>
      <c r="B6" s="172"/>
      <c r="C6" s="172"/>
      <c r="D6" s="172"/>
      <c r="E6" s="172"/>
      <c r="F6" s="172"/>
      <c r="G6" s="1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227"/>
      <c r="AD6" s="224" t="s">
        <v>43</v>
      </c>
      <c r="AE6" s="225"/>
      <c r="AF6" s="226"/>
      <c r="AG6" s="73" t="s">
        <v>48</v>
      </c>
      <c r="AH6" s="74"/>
      <c r="AI6" s="74"/>
      <c r="AJ6" s="74" t="s">
        <v>46</v>
      </c>
      <c r="AK6" s="74"/>
      <c r="AL6" s="26"/>
      <c r="AM6" s="74" t="s">
        <v>50</v>
      </c>
      <c r="AN6" s="74"/>
      <c r="AO6" s="26"/>
      <c r="AP6" s="27" t="s">
        <v>47</v>
      </c>
      <c r="AV6" s="22" t="s">
        <v>65</v>
      </c>
      <c r="AW6" s="22">
        <f>AG5</f>
        <v>0</v>
      </c>
    </row>
    <row r="7" spans="1:49" s="22" customFormat="1" ht="15" customHeight="1" x14ac:dyDescent="0.15">
      <c r="A7" s="172"/>
      <c r="B7" s="172"/>
      <c r="C7" s="172"/>
      <c r="D7" s="172"/>
      <c r="E7" s="172"/>
      <c r="F7" s="172"/>
      <c r="G7" s="1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228"/>
      <c r="AD7" s="229"/>
      <c r="AE7" s="230"/>
      <c r="AF7" s="231"/>
      <c r="AG7" s="75"/>
      <c r="AH7" s="76"/>
      <c r="AI7" s="76"/>
      <c r="AJ7" s="76" t="s">
        <v>49</v>
      </c>
      <c r="AK7" s="76"/>
      <c r="AL7" s="28"/>
      <c r="AM7" s="76" t="s">
        <v>50</v>
      </c>
      <c r="AN7" s="76"/>
      <c r="AO7" s="28"/>
      <c r="AP7" s="29" t="s">
        <v>47</v>
      </c>
      <c r="AV7" s="22" t="s">
        <v>66</v>
      </c>
      <c r="AW7" s="33">
        <f>AG10</f>
        <v>0</v>
      </c>
    </row>
    <row r="8" spans="1:49" s="22" customFormat="1" ht="15" customHeight="1" x14ac:dyDescent="0.15">
      <c r="A8" s="184" t="s">
        <v>8</v>
      </c>
      <c r="B8" s="185"/>
      <c r="C8" s="185"/>
      <c r="D8" s="185"/>
      <c r="E8" s="185"/>
      <c r="F8" s="185"/>
      <c r="G8" s="186"/>
      <c r="H8" s="207"/>
      <c r="I8" s="208"/>
      <c r="J8" s="208"/>
      <c r="K8" s="208"/>
      <c r="L8" s="208"/>
      <c r="M8" s="208"/>
      <c r="N8" s="208"/>
      <c r="O8" s="208"/>
      <c r="P8" s="208"/>
      <c r="Q8" s="208"/>
      <c r="R8" s="208"/>
      <c r="S8" s="208"/>
      <c r="T8" s="208"/>
      <c r="U8" s="208"/>
      <c r="V8" s="208"/>
      <c r="W8" s="208"/>
      <c r="X8" s="208"/>
      <c r="Y8" s="208"/>
      <c r="Z8" s="208"/>
      <c r="AA8" s="208"/>
      <c r="AB8" s="208"/>
      <c r="AC8" s="232"/>
      <c r="AD8" s="233" t="s">
        <v>44</v>
      </c>
      <c r="AE8" s="234"/>
      <c r="AF8" s="235"/>
      <c r="AG8" s="209" t="s">
        <v>191</v>
      </c>
      <c r="AH8" s="210"/>
      <c r="AI8" s="210"/>
      <c r="AJ8" s="210"/>
      <c r="AK8" s="210"/>
      <c r="AL8" s="210"/>
      <c r="AM8" s="210"/>
      <c r="AN8" s="74"/>
      <c r="AO8" s="74"/>
      <c r="AP8" s="211" t="s">
        <v>47</v>
      </c>
      <c r="AW8" s="33"/>
    </row>
    <row r="9" spans="1:49" s="22" customFormat="1" ht="15" customHeight="1" x14ac:dyDescent="0.15">
      <c r="A9" s="221"/>
      <c r="B9" s="222"/>
      <c r="C9" s="222"/>
      <c r="D9" s="222"/>
      <c r="E9" s="222"/>
      <c r="F9" s="222"/>
      <c r="G9" s="223"/>
      <c r="H9" s="212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  <c r="AA9" s="213"/>
      <c r="AB9" s="213"/>
      <c r="AC9" s="236"/>
      <c r="AD9" s="237"/>
      <c r="AE9" s="238"/>
      <c r="AF9" s="239"/>
      <c r="AG9" s="214" t="s">
        <v>192</v>
      </c>
      <c r="AH9" s="215"/>
      <c r="AI9" s="215"/>
      <c r="AJ9" s="215"/>
      <c r="AK9" s="215"/>
      <c r="AL9" s="215"/>
      <c r="AM9" s="215"/>
      <c r="AN9" s="216"/>
      <c r="AO9" s="216"/>
      <c r="AP9" s="217" t="s">
        <v>47</v>
      </c>
      <c r="AV9" s="22" t="s">
        <v>51</v>
      </c>
      <c r="AW9" s="33">
        <f>AG11</f>
        <v>0</v>
      </c>
    </row>
    <row r="10" spans="1:49" s="22" customFormat="1" ht="30" customHeight="1" x14ac:dyDescent="0.15">
      <c r="A10" s="221"/>
      <c r="B10" s="222"/>
      <c r="C10" s="222"/>
      <c r="D10" s="222"/>
      <c r="E10" s="222"/>
      <c r="F10" s="222"/>
      <c r="G10" s="223"/>
      <c r="H10" s="212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  <c r="AA10" s="213"/>
      <c r="AB10" s="213"/>
      <c r="AC10" s="197" t="s">
        <v>21</v>
      </c>
      <c r="AD10" s="198"/>
      <c r="AE10" s="198"/>
      <c r="AF10" s="199"/>
      <c r="AG10" s="67"/>
      <c r="AH10" s="68"/>
      <c r="AI10" s="68"/>
      <c r="AJ10" s="69" t="s">
        <v>47</v>
      </c>
      <c r="AK10" s="69"/>
      <c r="AL10" s="69"/>
      <c r="AM10" s="69"/>
      <c r="AN10" s="69"/>
      <c r="AO10" s="69"/>
      <c r="AP10" s="70"/>
      <c r="AV10" s="22" t="s">
        <v>4</v>
      </c>
      <c r="AW10" s="33">
        <f>AG12</f>
        <v>0</v>
      </c>
    </row>
    <row r="11" spans="1:49" s="22" customFormat="1" ht="30" customHeight="1" x14ac:dyDescent="0.15">
      <c r="A11" s="221"/>
      <c r="B11" s="222"/>
      <c r="C11" s="222"/>
      <c r="D11" s="222"/>
      <c r="E11" s="222"/>
      <c r="F11" s="222"/>
      <c r="G11" s="223"/>
      <c r="H11" s="212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  <c r="AA11" s="213"/>
      <c r="AB11" s="213"/>
      <c r="AC11" s="197" t="s">
        <v>51</v>
      </c>
      <c r="AD11" s="198"/>
      <c r="AE11" s="198"/>
      <c r="AF11" s="199"/>
      <c r="AG11" s="67"/>
      <c r="AH11" s="68"/>
      <c r="AI11" s="68"/>
      <c r="AJ11" s="68"/>
      <c r="AK11" s="68"/>
      <c r="AL11" s="68"/>
      <c r="AM11" s="68"/>
      <c r="AN11" s="68"/>
      <c r="AO11" s="68"/>
      <c r="AP11" s="218"/>
      <c r="AV11" s="22" t="s">
        <v>67</v>
      </c>
      <c r="AW11" s="33">
        <f>V15</f>
        <v>0</v>
      </c>
    </row>
    <row r="12" spans="1:49" s="22" customFormat="1" ht="30" customHeight="1" x14ac:dyDescent="0.15">
      <c r="A12" s="187"/>
      <c r="B12" s="188"/>
      <c r="C12" s="188"/>
      <c r="D12" s="188"/>
      <c r="E12" s="188"/>
      <c r="F12" s="188"/>
      <c r="G12" s="189"/>
      <c r="H12" s="219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220"/>
      <c r="U12" s="220"/>
      <c r="V12" s="220"/>
      <c r="W12" s="220"/>
      <c r="X12" s="220"/>
      <c r="Y12" s="220"/>
      <c r="Z12" s="220"/>
      <c r="AA12" s="220"/>
      <c r="AB12" s="220"/>
      <c r="AC12" s="197" t="s">
        <v>52</v>
      </c>
      <c r="AD12" s="198"/>
      <c r="AE12" s="198"/>
      <c r="AF12" s="199"/>
      <c r="AG12" s="67"/>
      <c r="AH12" s="68"/>
      <c r="AI12" s="68"/>
      <c r="AJ12" s="68"/>
      <c r="AK12" s="68"/>
      <c r="AL12" s="68"/>
      <c r="AM12" s="68"/>
      <c r="AN12" s="68"/>
      <c r="AO12" s="68"/>
      <c r="AP12" s="218"/>
      <c r="AV12" s="22" t="s">
        <v>132</v>
      </c>
      <c r="AW12" s="34">
        <f>A25</f>
        <v>0</v>
      </c>
    </row>
    <row r="13" spans="1:49" s="22" customFormat="1" ht="30" customHeight="1" x14ac:dyDescent="0.15">
      <c r="A13" s="172" t="s">
        <v>89</v>
      </c>
      <c r="B13" s="172"/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2"/>
      <c r="AH13" s="172"/>
      <c r="AI13" s="172"/>
      <c r="AJ13" s="172"/>
      <c r="AK13" s="172"/>
      <c r="AL13" s="172"/>
      <c r="AM13" s="172"/>
      <c r="AN13" s="172"/>
      <c r="AO13" s="172"/>
      <c r="AP13" s="172"/>
      <c r="AV13" s="22" t="s">
        <v>133</v>
      </c>
      <c r="AW13" s="34">
        <f>D25</f>
        <v>0</v>
      </c>
    </row>
    <row r="14" spans="1:49" s="22" customFormat="1" ht="30" customHeight="1" x14ac:dyDescent="0.15">
      <c r="A14" s="197" t="s">
        <v>7</v>
      </c>
      <c r="B14" s="198"/>
      <c r="C14" s="198"/>
      <c r="D14" s="198"/>
      <c r="E14" s="198"/>
      <c r="F14" s="198"/>
      <c r="G14" s="198"/>
      <c r="H14" s="198"/>
      <c r="I14" s="198"/>
      <c r="J14" s="198"/>
      <c r="K14" s="198"/>
      <c r="L14" s="198"/>
      <c r="M14" s="198"/>
      <c r="N14" s="198"/>
      <c r="O14" s="198"/>
      <c r="P14" s="198"/>
      <c r="Q14" s="198"/>
      <c r="R14" s="198"/>
      <c r="S14" s="198"/>
      <c r="T14" s="198"/>
      <c r="U14" s="199"/>
      <c r="V14" s="240" t="s">
        <v>39</v>
      </c>
      <c r="W14" s="241"/>
      <c r="X14" s="241"/>
      <c r="Y14" s="241"/>
      <c r="Z14" s="241"/>
      <c r="AA14" s="241"/>
      <c r="AB14" s="241"/>
      <c r="AC14" s="241"/>
      <c r="AD14" s="241"/>
      <c r="AE14" s="241"/>
      <c r="AF14" s="241"/>
      <c r="AG14" s="241"/>
      <c r="AH14" s="241"/>
      <c r="AI14" s="241"/>
      <c r="AJ14" s="241"/>
      <c r="AK14" s="241"/>
      <c r="AL14" s="241"/>
      <c r="AM14" s="241"/>
      <c r="AN14" s="241"/>
      <c r="AO14" s="241"/>
      <c r="AP14" s="242"/>
      <c r="AV14" s="22" t="s">
        <v>134</v>
      </c>
      <c r="AW14" s="34" t="e">
        <f>G25</f>
        <v>#DIV/0!</v>
      </c>
    </row>
    <row r="15" spans="1:49" s="22" customFormat="1" ht="30" customHeight="1" x14ac:dyDescent="0.15">
      <c r="A15" s="82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4"/>
      <c r="V15" s="82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4"/>
      <c r="AV15" s="22" t="s">
        <v>5</v>
      </c>
      <c r="AW15" s="22" t="e">
        <f>#REF!</f>
        <v>#REF!</v>
      </c>
    </row>
    <row r="16" spans="1:49" s="22" customFormat="1" ht="30" customHeight="1" x14ac:dyDescent="0.15">
      <c r="A16" s="85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7"/>
      <c r="V16" s="85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7"/>
      <c r="AV16" s="22" t="s">
        <v>68</v>
      </c>
      <c r="AW16" s="45">
        <f>AM25</f>
        <v>0</v>
      </c>
    </row>
    <row r="17" spans="1:49" s="22" customFormat="1" ht="30" customHeight="1" x14ac:dyDescent="0.15">
      <c r="A17" s="85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7"/>
      <c r="V17" s="85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7"/>
      <c r="AV17" s="22" t="s">
        <v>136</v>
      </c>
      <c r="AW17" s="33">
        <f>A29</f>
        <v>0</v>
      </c>
    </row>
    <row r="18" spans="1:49" s="22" customFormat="1" ht="30" customHeight="1" x14ac:dyDescent="0.15">
      <c r="A18" s="85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7"/>
      <c r="V18" s="85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7"/>
      <c r="AV18" s="22" t="s">
        <v>137</v>
      </c>
      <c r="AW18" s="33">
        <f>D29</f>
        <v>0</v>
      </c>
    </row>
    <row r="19" spans="1:49" s="22" customFormat="1" ht="30" customHeight="1" x14ac:dyDescent="0.15">
      <c r="A19" s="85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7"/>
      <c r="V19" s="85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7"/>
      <c r="AV19" s="22" t="s">
        <v>111</v>
      </c>
      <c r="AW19" s="33">
        <f>G29</f>
        <v>0</v>
      </c>
    </row>
    <row r="20" spans="1:49" s="22" customFormat="1" ht="30" customHeight="1" x14ac:dyDescent="0.15">
      <c r="A20" s="85"/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7"/>
      <c r="V20" s="85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7"/>
      <c r="AV20" s="22" t="s">
        <v>112</v>
      </c>
      <c r="AW20" s="33">
        <f>I29</f>
        <v>0</v>
      </c>
    </row>
    <row r="21" spans="1:49" s="22" customFormat="1" ht="30" customHeight="1" x14ac:dyDescent="0.15">
      <c r="A21" s="85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7"/>
      <c r="V21" s="85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7"/>
      <c r="AV21" s="22" t="s">
        <v>113</v>
      </c>
      <c r="AW21" s="33">
        <f>K29</f>
        <v>0</v>
      </c>
    </row>
    <row r="22" spans="1:49" s="24" customFormat="1" ht="30" customHeight="1" x14ac:dyDescent="0.15">
      <c r="A22" s="88"/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90"/>
      <c r="V22" s="88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90"/>
      <c r="AV22" s="22" t="s">
        <v>114</v>
      </c>
      <c r="AW22" s="33">
        <f>M29</f>
        <v>0</v>
      </c>
    </row>
    <row r="23" spans="1:49" s="22" customFormat="1" ht="30" customHeight="1" x14ac:dyDescent="0.15">
      <c r="A23" s="243" t="s">
        <v>125</v>
      </c>
      <c r="B23" s="244"/>
      <c r="C23" s="244"/>
      <c r="D23" s="244"/>
      <c r="E23" s="244"/>
      <c r="F23" s="244"/>
      <c r="G23" s="244"/>
      <c r="H23" s="244"/>
      <c r="I23" s="245"/>
      <c r="J23" s="133" t="s">
        <v>98</v>
      </c>
      <c r="K23" s="134"/>
      <c r="L23" s="134"/>
      <c r="M23" s="134"/>
      <c r="N23" s="134"/>
      <c r="O23" s="134"/>
      <c r="P23" s="134"/>
      <c r="Q23" s="134"/>
      <c r="R23" s="204" t="s">
        <v>149</v>
      </c>
      <c r="S23" s="205"/>
      <c r="T23" s="205"/>
      <c r="U23" s="205"/>
      <c r="V23" s="205"/>
      <c r="W23" s="205"/>
      <c r="X23" s="205"/>
      <c r="Y23" s="205"/>
      <c r="Z23" s="205"/>
      <c r="AA23" s="205"/>
      <c r="AB23" s="205"/>
      <c r="AC23" s="205"/>
      <c r="AD23" s="205"/>
      <c r="AE23" s="205"/>
      <c r="AF23" s="205"/>
      <c r="AG23" s="205"/>
      <c r="AH23" s="205"/>
      <c r="AI23" s="205"/>
      <c r="AJ23" s="205"/>
      <c r="AK23" s="205"/>
      <c r="AL23" s="206"/>
      <c r="AM23" s="233" t="s">
        <v>102</v>
      </c>
      <c r="AN23" s="234"/>
      <c r="AO23" s="234"/>
      <c r="AP23" s="235"/>
      <c r="AV23" s="22" t="s">
        <v>160</v>
      </c>
      <c r="AW23" s="33">
        <f>O$29</f>
        <v>0</v>
      </c>
    </row>
    <row r="24" spans="1:49" s="22" customFormat="1" ht="30" customHeight="1" x14ac:dyDescent="0.15">
      <c r="A24" s="246" t="s">
        <v>127</v>
      </c>
      <c r="B24" s="246"/>
      <c r="C24" s="246"/>
      <c r="D24" s="247" t="s">
        <v>126</v>
      </c>
      <c r="E24" s="247"/>
      <c r="F24" s="247"/>
      <c r="G24" s="247" t="s">
        <v>128</v>
      </c>
      <c r="H24" s="247"/>
      <c r="I24" s="248"/>
      <c r="J24" s="135"/>
      <c r="K24" s="136"/>
      <c r="L24" s="136"/>
      <c r="M24" s="136"/>
      <c r="N24" s="136"/>
      <c r="O24" s="136"/>
      <c r="P24" s="136"/>
      <c r="Q24" s="136"/>
      <c r="R24" s="240" t="s">
        <v>150</v>
      </c>
      <c r="S24" s="241"/>
      <c r="T24" s="242"/>
      <c r="U24" s="240" t="s">
        <v>151</v>
      </c>
      <c r="V24" s="241"/>
      <c r="W24" s="242"/>
      <c r="X24" s="240" t="s">
        <v>152</v>
      </c>
      <c r="Y24" s="241"/>
      <c r="Z24" s="242"/>
      <c r="AA24" s="240" t="s">
        <v>153</v>
      </c>
      <c r="AB24" s="241"/>
      <c r="AC24" s="242"/>
      <c r="AD24" s="240" t="s">
        <v>154</v>
      </c>
      <c r="AE24" s="241"/>
      <c r="AF24" s="241"/>
      <c r="AG24" s="240" t="s">
        <v>155</v>
      </c>
      <c r="AH24" s="241"/>
      <c r="AI24" s="241"/>
      <c r="AJ24" s="240" t="s">
        <v>156</v>
      </c>
      <c r="AK24" s="241"/>
      <c r="AL24" s="241"/>
      <c r="AM24" s="237"/>
      <c r="AN24" s="238"/>
      <c r="AO24" s="238"/>
      <c r="AP24" s="239"/>
      <c r="AV24" s="22" t="s">
        <v>161</v>
      </c>
      <c r="AW24" s="33">
        <f>Q$29</f>
        <v>0</v>
      </c>
    </row>
    <row r="25" spans="1:49" s="22" customFormat="1" ht="30" customHeight="1" x14ac:dyDescent="0.15">
      <c r="A25" s="61"/>
      <c r="B25" s="61"/>
      <c r="C25" s="61"/>
      <c r="D25" s="62"/>
      <c r="E25" s="62"/>
      <c r="F25" s="62"/>
      <c r="G25" s="249" t="e">
        <f>D25/A25</f>
        <v>#DIV/0!</v>
      </c>
      <c r="H25" s="249"/>
      <c r="I25" s="250"/>
      <c r="J25" s="137"/>
      <c r="K25" s="138"/>
      <c r="L25" s="138"/>
      <c r="M25" s="138"/>
      <c r="N25" s="138"/>
      <c r="O25" s="138"/>
      <c r="P25" s="138"/>
      <c r="Q25" s="138"/>
      <c r="R25" s="251">
        <v>4</v>
      </c>
      <c r="S25" s="252"/>
      <c r="T25" s="253"/>
      <c r="U25" s="251">
        <v>2.4</v>
      </c>
      <c r="V25" s="252"/>
      <c r="W25" s="253"/>
      <c r="X25" s="251">
        <v>0.8</v>
      </c>
      <c r="Y25" s="252"/>
      <c r="Z25" s="253"/>
      <c r="AA25" s="251">
        <v>2.4</v>
      </c>
      <c r="AB25" s="252"/>
      <c r="AC25" s="253"/>
      <c r="AD25" s="251">
        <v>0.8</v>
      </c>
      <c r="AE25" s="252"/>
      <c r="AF25" s="252"/>
      <c r="AG25" s="251">
        <v>2.4</v>
      </c>
      <c r="AH25" s="252"/>
      <c r="AI25" s="253"/>
      <c r="AJ25" s="251">
        <v>4</v>
      </c>
      <c r="AK25" s="252"/>
      <c r="AL25" s="253"/>
      <c r="AM25" s="91"/>
      <c r="AN25" s="91"/>
      <c r="AO25" s="91"/>
      <c r="AP25" s="91"/>
      <c r="AV25" s="22" t="s">
        <v>162</v>
      </c>
      <c r="AW25" s="33">
        <f>S$29</f>
        <v>0</v>
      </c>
    </row>
    <row r="26" spans="1:49" s="22" customFormat="1" ht="30" customHeight="1" x14ac:dyDescent="0.15">
      <c r="A26" s="233" t="s">
        <v>143</v>
      </c>
      <c r="B26" s="234"/>
      <c r="C26" s="234"/>
      <c r="D26" s="234"/>
      <c r="E26" s="234"/>
      <c r="F26" s="235"/>
      <c r="G26" s="204" t="s">
        <v>103</v>
      </c>
      <c r="H26" s="205"/>
      <c r="I26" s="205"/>
      <c r="J26" s="205"/>
      <c r="K26" s="205"/>
      <c r="L26" s="205"/>
      <c r="M26" s="205"/>
      <c r="N26" s="205"/>
      <c r="O26" s="205"/>
      <c r="P26" s="205"/>
      <c r="Q26" s="205"/>
      <c r="R26" s="205"/>
      <c r="S26" s="205"/>
      <c r="T26" s="205"/>
      <c r="U26" s="205"/>
      <c r="V26" s="205"/>
      <c r="W26" s="205"/>
      <c r="X26" s="205"/>
      <c r="Y26" s="205"/>
      <c r="Z26" s="205"/>
      <c r="AA26" s="205"/>
      <c r="AB26" s="205"/>
      <c r="AC26" s="205"/>
      <c r="AD26" s="205"/>
      <c r="AE26" s="205"/>
      <c r="AF26" s="205"/>
      <c r="AG26" s="205"/>
      <c r="AH26" s="205"/>
      <c r="AI26" s="205"/>
      <c r="AJ26" s="205"/>
      <c r="AK26" s="205"/>
      <c r="AL26" s="205"/>
      <c r="AM26" s="205"/>
      <c r="AN26" s="205"/>
      <c r="AO26" s="205"/>
      <c r="AP26" s="206"/>
      <c r="AV26" s="22" t="s">
        <v>115</v>
      </c>
      <c r="AW26" s="48">
        <f>X29</f>
        <v>0</v>
      </c>
    </row>
    <row r="27" spans="1:49" s="22" customFormat="1" ht="30" customHeight="1" x14ac:dyDescent="0.15">
      <c r="A27" s="264" t="s">
        <v>144</v>
      </c>
      <c r="B27" s="264"/>
      <c r="C27" s="264"/>
      <c r="D27" s="264" t="s">
        <v>145</v>
      </c>
      <c r="E27" s="264"/>
      <c r="F27" s="264"/>
      <c r="G27" s="240" t="s">
        <v>104</v>
      </c>
      <c r="H27" s="241"/>
      <c r="I27" s="241"/>
      <c r="J27" s="241"/>
      <c r="K27" s="241"/>
      <c r="L27" s="241"/>
      <c r="M27" s="241"/>
      <c r="N27" s="241"/>
      <c r="O27" s="241"/>
      <c r="P27" s="241"/>
      <c r="Q27" s="241"/>
      <c r="R27" s="241"/>
      <c r="S27" s="241"/>
      <c r="T27" s="241"/>
      <c r="U27" s="241"/>
      <c r="V27" s="241"/>
      <c r="W27" s="242"/>
      <c r="X27" s="265" t="s">
        <v>105</v>
      </c>
      <c r="Y27" s="265"/>
      <c r="Z27" s="265"/>
      <c r="AA27" s="265"/>
      <c r="AB27" s="265"/>
      <c r="AC27" s="265"/>
      <c r="AD27" s="265"/>
      <c r="AE27" s="265"/>
      <c r="AF27" s="265"/>
      <c r="AG27" s="265"/>
      <c r="AH27" s="265"/>
      <c r="AI27" s="265"/>
      <c r="AJ27" s="265"/>
      <c r="AK27" s="265"/>
      <c r="AL27" s="265"/>
      <c r="AM27" s="265"/>
      <c r="AN27" s="265"/>
      <c r="AO27" s="262"/>
      <c r="AP27" s="263"/>
      <c r="AV27" s="22" t="s">
        <v>116</v>
      </c>
      <c r="AW27" s="48">
        <f>Z29</f>
        <v>0</v>
      </c>
    </row>
    <row r="28" spans="1:49" s="22" customFormat="1" ht="30" customHeight="1" x14ac:dyDescent="0.15">
      <c r="A28" s="266"/>
      <c r="B28" s="266"/>
      <c r="C28" s="266"/>
      <c r="D28" s="266"/>
      <c r="E28" s="266"/>
      <c r="F28" s="266"/>
      <c r="G28" s="240" t="s">
        <v>106</v>
      </c>
      <c r="H28" s="242"/>
      <c r="I28" s="240" t="s">
        <v>107</v>
      </c>
      <c r="J28" s="242"/>
      <c r="K28" s="204" t="s">
        <v>108</v>
      </c>
      <c r="L28" s="206"/>
      <c r="M28" s="240" t="s">
        <v>109</v>
      </c>
      <c r="N28" s="241"/>
      <c r="O28" s="240" t="s">
        <v>146</v>
      </c>
      <c r="P28" s="241"/>
      <c r="Q28" s="240" t="s">
        <v>147</v>
      </c>
      <c r="R28" s="241"/>
      <c r="S28" s="240" t="s">
        <v>148</v>
      </c>
      <c r="T28" s="241"/>
      <c r="U28" s="224" t="s">
        <v>110</v>
      </c>
      <c r="V28" s="225"/>
      <c r="W28" s="226"/>
      <c r="X28" s="240" t="s">
        <v>106</v>
      </c>
      <c r="Y28" s="242"/>
      <c r="Z28" s="240" t="s">
        <v>107</v>
      </c>
      <c r="AA28" s="242"/>
      <c r="AB28" s="204" t="s">
        <v>108</v>
      </c>
      <c r="AC28" s="206"/>
      <c r="AD28" s="240" t="s">
        <v>109</v>
      </c>
      <c r="AE28" s="242"/>
      <c r="AF28" s="240" t="s">
        <v>146</v>
      </c>
      <c r="AG28" s="242"/>
      <c r="AH28" s="240" t="s">
        <v>147</v>
      </c>
      <c r="AI28" s="242"/>
      <c r="AJ28" s="240" t="s">
        <v>148</v>
      </c>
      <c r="AK28" s="242"/>
      <c r="AL28" s="204" t="s">
        <v>110</v>
      </c>
      <c r="AM28" s="205"/>
      <c r="AN28" s="206"/>
      <c r="AO28" s="262"/>
      <c r="AP28" s="263"/>
      <c r="AV28" s="22" t="s">
        <v>117</v>
      </c>
      <c r="AW28" s="48">
        <f>AB29</f>
        <v>0</v>
      </c>
    </row>
    <row r="29" spans="1:49" s="22" customFormat="1" ht="30" customHeight="1" x14ac:dyDescent="0.15">
      <c r="A29" s="92"/>
      <c r="B29" s="92"/>
      <c r="C29" s="92"/>
      <c r="D29" s="92"/>
      <c r="E29" s="92"/>
      <c r="F29" s="92"/>
      <c r="G29" s="130"/>
      <c r="H29" s="131"/>
      <c r="I29" s="130"/>
      <c r="J29" s="131"/>
      <c r="K29" s="130"/>
      <c r="L29" s="131"/>
      <c r="M29" s="130"/>
      <c r="N29" s="131"/>
      <c r="O29" s="130"/>
      <c r="P29" s="131"/>
      <c r="Q29" s="130"/>
      <c r="R29" s="131"/>
      <c r="S29" s="130"/>
      <c r="T29" s="131"/>
      <c r="U29" s="254">
        <f>SUM(G29:T29)</f>
        <v>0</v>
      </c>
      <c r="V29" s="255"/>
      <c r="W29" s="256"/>
      <c r="X29" s="257">
        <f>R25*G29</f>
        <v>0</v>
      </c>
      <c r="Y29" s="258"/>
      <c r="Z29" s="257">
        <f>U25*I29</f>
        <v>0</v>
      </c>
      <c r="AA29" s="258"/>
      <c r="AB29" s="257">
        <f>X25*K29</f>
        <v>0</v>
      </c>
      <c r="AC29" s="258"/>
      <c r="AD29" s="257">
        <f>AA25*M29</f>
        <v>0</v>
      </c>
      <c r="AE29" s="258"/>
      <c r="AF29" s="257">
        <f>AD25*O29</f>
        <v>0</v>
      </c>
      <c r="AG29" s="258"/>
      <c r="AH29" s="257">
        <f>AG25*Q29</f>
        <v>0</v>
      </c>
      <c r="AI29" s="258"/>
      <c r="AJ29" s="257">
        <f>AJ25*S29</f>
        <v>0</v>
      </c>
      <c r="AK29" s="258"/>
      <c r="AL29" s="259">
        <f>SUM(X29:AK29)</f>
        <v>0</v>
      </c>
      <c r="AM29" s="260"/>
      <c r="AN29" s="261"/>
      <c r="AO29" s="262"/>
      <c r="AP29" s="263"/>
      <c r="AV29" s="22" t="s">
        <v>118</v>
      </c>
      <c r="AW29" s="48">
        <f>AD29</f>
        <v>0</v>
      </c>
    </row>
    <row r="30" spans="1:49" s="31" customFormat="1" ht="30" customHeight="1" x14ac:dyDescent="0.15">
      <c r="A30" s="267" t="s">
        <v>93</v>
      </c>
      <c r="B30" s="267"/>
      <c r="C30" s="267"/>
      <c r="D30" s="267"/>
      <c r="E30" s="267"/>
      <c r="F30" s="267"/>
      <c r="G30" s="267"/>
      <c r="H30" s="267"/>
      <c r="I30" s="267"/>
      <c r="J30" s="267"/>
      <c r="K30" s="267"/>
      <c r="L30" s="267"/>
      <c r="M30" s="267"/>
      <c r="N30" s="267"/>
      <c r="O30" s="267"/>
      <c r="P30" s="267"/>
      <c r="Q30" s="204" t="s">
        <v>141</v>
      </c>
      <c r="R30" s="205"/>
      <c r="S30" s="205"/>
      <c r="T30" s="205"/>
      <c r="U30" s="205"/>
      <c r="V30" s="205"/>
      <c r="W30" s="205"/>
      <c r="X30" s="205"/>
      <c r="Y30" s="205"/>
      <c r="Z30" s="205"/>
      <c r="AA30" s="205"/>
      <c r="AB30" s="205"/>
      <c r="AC30" s="205"/>
      <c r="AD30" s="205"/>
      <c r="AE30" s="205"/>
      <c r="AF30" s="205"/>
      <c r="AG30" s="205"/>
      <c r="AH30" s="205"/>
      <c r="AI30" s="205"/>
      <c r="AJ30" s="205"/>
      <c r="AK30" s="205"/>
      <c r="AL30" s="205"/>
      <c r="AM30" s="205"/>
      <c r="AN30" s="205"/>
      <c r="AO30" s="205"/>
      <c r="AP30" s="206"/>
      <c r="AV30" s="22" t="s">
        <v>157</v>
      </c>
      <c r="AW30" s="48">
        <f>AF29</f>
        <v>0</v>
      </c>
    </row>
    <row r="31" spans="1:49" s="24" customFormat="1" ht="30" customHeight="1" x14ac:dyDescent="0.15">
      <c r="A31" s="267" t="s">
        <v>91</v>
      </c>
      <c r="B31" s="267"/>
      <c r="C31" s="267"/>
      <c r="D31" s="267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97" t="s">
        <v>142</v>
      </c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9"/>
      <c r="AV31" s="22" t="s">
        <v>158</v>
      </c>
      <c r="AW31" s="48">
        <f>AH29</f>
        <v>0</v>
      </c>
    </row>
    <row r="32" spans="1:49" s="24" customFormat="1" ht="30" customHeight="1" x14ac:dyDescent="0.15">
      <c r="A32" s="108"/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0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2"/>
      <c r="AV32" s="22" t="s">
        <v>159</v>
      </c>
      <c r="AW32" s="48">
        <f>AJ29</f>
        <v>0</v>
      </c>
    </row>
    <row r="33" spans="1:49" s="24" customFormat="1" ht="30" customHeight="1" x14ac:dyDescent="0.15">
      <c r="A33" s="93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100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2"/>
      <c r="AV33" s="22" t="s">
        <v>94</v>
      </c>
      <c r="AW33" s="22" t="str">
        <f>IF(ISBLANK(A31)," ",A31)</f>
        <v>◯</v>
      </c>
    </row>
    <row r="34" spans="1:49" s="24" customFormat="1" ht="30" customHeight="1" x14ac:dyDescent="0.15">
      <c r="A34" s="197" t="s">
        <v>53</v>
      </c>
      <c r="B34" s="198"/>
      <c r="C34" s="198"/>
      <c r="D34" s="198"/>
      <c r="E34" s="198"/>
      <c r="F34" s="198"/>
      <c r="G34" s="198"/>
      <c r="H34" s="199"/>
      <c r="I34" s="106"/>
      <c r="J34" s="107"/>
      <c r="K34" s="107"/>
      <c r="L34" s="107"/>
      <c r="M34" s="107"/>
      <c r="N34" s="107"/>
      <c r="O34" s="107"/>
      <c r="P34" s="30" t="s">
        <v>55</v>
      </c>
      <c r="Q34" s="100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2"/>
      <c r="AV34" s="22"/>
      <c r="AW34" s="22" t="str">
        <f>IF(ISBLANK(M31)," ",M31)</f>
        <v xml:space="preserve"> </v>
      </c>
    </row>
    <row r="35" spans="1:49" s="24" customFormat="1" ht="30" customHeight="1" x14ac:dyDescent="0.15">
      <c r="A35" s="197" t="s">
        <v>54</v>
      </c>
      <c r="B35" s="198"/>
      <c r="C35" s="198"/>
      <c r="D35" s="198"/>
      <c r="E35" s="198"/>
      <c r="F35" s="198"/>
      <c r="G35" s="198"/>
      <c r="H35" s="199"/>
      <c r="I35" s="106"/>
      <c r="J35" s="107"/>
      <c r="K35" s="107"/>
      <c r="L35" s="107"/>
      <c r="M35" s="107"/>
      <c r="N35" s="107"/>
      <c r="O35" s="107"/>
      <c r="P35" s="30" t="s">
        <v>55</v>
      </c>
      <c r="Q35" s="100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2"/>
      <c r="AW35" s="22" t="str">
        <f>IF(ISBLANK(A33)," ",A33)</f>
        <v xml:space="preserve"> </v>
      </c>
    </row>
    <row r="36" spans="1:49" s="24" customFormat="1" ht="30" customHeight="1" x14ac:dyDescent="0.15">
      <c r="A36" s="184" t="s">
        <v>57</v>
      </c>
      <c r="B36" s="185"/>
      <c r="C36" s="185"/>
      <c r="D36" s="185"/>
      <c r="E36" s="185"/>
      <c r="F36" s="185"/>
      <c r="G36" s="185"/>
      <c r="H36" s="186"/>
      <c r="I36" s="268">
        <f>I34-I35</f>
        <v>0</v>
      </c>
      <c r="J36" s="269"/>
      <c r="K36" s="269"/>
      <c r="L36" s="269"/>
      <c r="M36" s="269"/>
      <c r="N36" s="269"/>
      <c r="O36" s="269"/>
      <c r="P36" s="270" t="s">
        <v>55</v>
      </c>
      <c r="Q36" s="100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2"/>
    </row>
    <row r="37" spans="1:49" s="24" customFormat="1" ht="30" customHeight="1" x14ac:dyDescent="0.15">
      <c r="A37" s="187"/>
      <c r="B37" s="188"/>
      <c r="C37" s="188"/>
      <c r="D37" s="188"/>
      <c r="E37" s="188"/>
      <c r="F37" s="188"/>
      <c r="G37" s="188"/>
      <c r="H37" s="189"/>
      <c r="I37" s="94" t="s">
        <v>56</v>
      </c>
      <c r="J37" s="95"/>
      <c r="K37" s="95"/>
      <c r="L37" s="95"/>
      <c r="M37" s="95"/>
      <c r="N37" s="95"/>
      <c r="O37" s="95"/>
      <c r="P37" s="96"/>
      <c r="Q37" s="103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4"/>
      <c r="AJ37" s="104"/>
      <c r="AK37" s="104"/>
      <c r="AL37" s="104"/>
      <c r="AM37" s="104"/>
      <c r="AN37" s="104"/>
      <c r="AO37" s="104"/>
      <c r="AP37" s="105"/>
      <c r="AW37" s="22" t="str">
        <f>IF(ISBLANK(I33)," ",I33)</f>
        <v xml:space="preserve"> </v>
      </c>
    </row>
    <row r="38" spans="1:49" ht="28.5" customHeight="1" x14ac:dyDescent="0.15">
      <c r="A38" s="184" t="s">
        <v>16</v>
      </c>
      <c r="B38" s="185"/>
      <c r="C38" s="185"/>
      <c r="D38" s="185"/>
      <c r="E38" s="185"/>
      <c r="F38" s="185"/>
      <c r="G38" s="185"/>
      <c r="H38" s="186"/>
      <c r="I38" s="172" t="s">
        <v>97</v>
      </c>
      <c r="J38" s="172"/>
      <c r="K38" s="172"/>
      <c r="L38" s="172"/>
      <c r="M38" s="172" t="s">
        <v>63</v>
      </c>
      <c r="N38" s="172"/>
      <c r="O38" s="172"/>
      <c r="P38" s="172"/>
      <c r="Q38" s="172"/>
      <c r="R38" s="172"/>
      <c r="S38" s="172" t="s">
        <v>42</v>
      </c>
      <c r="T38" s="172"/>
      <c r="U38" s="172"/>
      <c r="V38" s="172"/>
      <c r="W38" s="172"/>
      <c r="X38" s="172"/>
      <c r="Y38" s="172"/>
      <c r="Z38" s="172"/>
      <c r="AA38" s="172"/>
      <c r="AB38" s="172"/>
      <c r="AC38" s="172"/>
      <c r="AD38" s="172"/>
      <c r="AE38" s="172"/>
      <c r="AF38" s="172"/>
      <c r="AG38" s="172"/>
      <c r="AH38" s="172"/>
      <c r="AI38" s="172" t="s">
        <v>168</v>
      </c>
      <c r="AJ38" s="172"/>
      <c r="AK38" s="172"/>
      <c r="AL38" s="172"/>
      <c r="AM38" s="172"/>
      <c r="AN38" s="172"/>
      <c r="AO38" s="172"/>
      <c r="AP38" s="172"/>
      <c r="AV38" s="24"/>
      <c r="AW38" s="22" t="str">
        <f>IF(ISBLANK(M33)," ",M33)</f>
        <v xml:space="preserve"> </v>
      </c>
    </row>
    <row r="39" spans="1:49" ht="28.5" customHeight="1" x14ac:dyDescent="0.15">
      <c r="A39" s="187"/>
      <c r="B39" s="188"/>
      <c r="C39" s="188"/>
      <c r="D39" s="188"/>
      <c r="E39" s="188"/>
      <c r="F39" s="188"/>
      <c r="G39" s="188"/>
      <c r="H39" s="189"/>
      <c r="I39" s="172"/>
      <c r="J39" s="172"/>
      <c r="K39" s="172"/>
      <c r="L39" s="172"/>
      <c r="M39" s="172" t="s">
        <v>40</v>
      </c>
      <c r="N39" s="172"/>
      <c r="O39" s="172"/>
      <c r="P39" s="172"/>
      <c r="Q39" s="172" t="s">
        <v>41</v>
      </c>
      <c r="R39" s="172"/>
      <c r="S39" s="180" t="s">
        <v>169</v>
      </c>
      <c r="T39" s="180"/>
      <c r="U39" s="180"/>
      <c r="V39" s="180"/>
      <c r="W39" s="172" t="s">
        <v>170</v>
      </c>
      <c r="X39" s="172"/>
      <c r="Y39" s="172"/>
      <c r="Z39" s="172"/>
      <c r="AA39" s="172" t="s">
        <v>61</v>
      </c>
      <c r="AB39" s="172"/>
      <c r="AC39" s="172"/>
      <c r="AD39" s="172"/>
      <c r="AE39" s="172" t="s">
        <v>171</v>
      </c>
      <c r="AF39" s="172"/>
      <c r="AG39" s="172"/>
      <c r="AH39" s="172"/>
      <c r="AI39" s="172" t="s">
        <v>172</v>
      </c>
      <c r="AJ39" s="172"/>
      <c r="AK39" s="172"/>
      <c r="AL39" s="172"/>
      <c r="AM39" s="190" t="s">
        <v>173</v>
      </c>
      <c r="AN39" s="190"/>
      <c r="AO39" s="190"/>
      <c r="AP39" s="190"/>
      <c r="AV39" s="24" t="s">
        <v>81</v>
      </c>
      <c r="AW39" s="33" t="str">
        <f>Q31</f>
        <v>※「やまがた紅王」の植栽面積が分からない場合は、１本あたり0.5aで換算してください。</v>
      </c>
    </row>
    <row r="40" spans="1:49" ht="28.5" customHeight="1" x14ac:dyDescent="0.15">
      <c r="A40" s="191"/>
      <c r="B40" s="192" t="s">
        <v>96</v>
      </c>
      <c r="C40" s="192"/>
      <c r="D40" s="192"/>
      <c r="E40" s="192"/>
      <c r="F40" s="192"/>
      <c r="G40" s="192"/>
      <c r="H40" s="193"/>
      <c r="I40" s="129"/>
      <c r="J40" s="129"/>
      <c r="K40" s="129"/>
      <c r="L40" s="129"/>
      <c r="M40" s="129"/>
      <c r="N40" s="129"/>
      <c r="O40" s="129"/>
      <c r="P40" s="129"/>
      <c r="Q40" s="132"/>
      <c r="R40" s="132"/>
      <c r="S40" s="194">
        <f>ROUNDDOWN(I40/3,0)</f>
        <v>0</v>
      </c>
      <c r="T40" s="195"/>
      <c r="U40" s="195"/>
      <c r="V40" s="196"/>
      <c r="W40" s="194">
        <f>ROUNDDOWN(M40*2/3,0)</f>
        <v>0</v>
      </c>
      <c r="X40" s="195"/>
      <c r="Y40" s="195"/>
      <c r="Z40" s="196"/>
      <c r="AA40" s="197" t="s">
        <v>174</v>
      </c>
      <c r="AB40" s="198"/>
      <c r="AC40" s="198"/>
      <c r="AD40" s="199"/>
      <c r="AE40" s="194">
        <f>MIN(S40:AD40)</f>
        <v>0</v>
      </c>
      <c r="AF40" s="195"/>
      <c r="AG40" s="195"/>
      <c r="AH40" s="196"/>
      <c r="AI40" s="200">
        <f>M40-AE40</f>
        <v>0</v>
      </c>
      <c r="AJ40" s="200"/>
      <c r="AK40" s="200"/>
      <c r="AL40" s="200"/>
      <c r="AM40" s="109"/>
      <c r="AN40" s="109"/>
      <c r="AO40" s="109"/>
      <c r="AP40" s="109"/>
      <c r="AV40" s="24" t="s">
        <v>53</v>
      </c>
      <c r="AW40" s="35">
        <f>I34</f>
        <v>0</v>
      </c>
    </row>
    <row r="41" spans="1:49" ht="28.5" customHeight="1" x14ac:dyDescent="0.15">
      <c r="A41" s="169"/>
      <c r="B41" s="170"/>
      <c r="C41" s="170"/>
      <c r="D41" s="170"/>
      <c r="E41" s="170"/>
      <c r="F41" s="170"/>
      <c r="G41" s="170"/>
      <c r="H41" s="171"/>
      <c r="I41" s="117"/>
      <c r="J41" s="117"/>
      <c r="K41" s="117"/>
      <c r="L41" s="117"/>
      <c r="M41" s="117"/>
      <c r="N41" s="117"/>
      <c r="O41" s="117"/>
      <c r="P41" s="117"/>
      <c r="Q41" s="118"/>
      <c r="R41" s="118"/>
      <c r="S41" s="114"/>
      <c r="T41" s="115"/>
      <c r="U41" s="115"/>
      <c r="V41" s="116"/>
      <c r="W41" s="114"/>
      <c r="X41" s="115"/>
      <c r="Y41" s="115"/>
      <c r="Z41" s="116"/>
      <c r="AA41" s="111"/>
      <c r="AB41" s="112"/>
      <c r="AC41" s="112"/>
      <c r="AD41" s="113"/>
      <c r="AE41" s="114"/>
      <c r="AF41" s="115"/>
      <c r="AG41" s="115"/>
      <c r="AH41" s="116"/>
      <c r="AI41" s="60"/>
      <c r="AJ41" s="60"/>
      <c r="AK41" s="60"/>
      <c r="AL41" s="60"/>
      <c r="AM41" s="110"/>
      <c r="AN41" s="110"/>
      <c r="AO41" s="110"/>
      <c r="AP41" s="110"/>
      <c r="AV41" s="24" t="s">
        <v>69</v>
      </c>
      <c r="AW41" s="35">
        <f>I44</f>
        <v>0</v>
      </c>
    </row>
    <row r="42" spans="1:49" ht="28.5" customHeight="1" x14ac:dyDescent="0.15">
      <c r="A42" s="169"/>
      <c r="B42" s="170"/>
      <c r="C42" s="170"/>
      <c r="D42" s="170"/>
      <c r="E42" s="170"/>
      <c r="F42" s="170"/>
      <c r="G42" s="170"/>
      <c r="H42" s="171"/>
      <c r="I42" s="117"/>
      <c r="J42" s="117"/>
      <c r="K42" s="117"/>
      <c r="L42" s="117"/>
      <c r="M42" s="117"/>
      <c r="N42" s="117"/>
      <c r="O42" s="117"/>
      <c r="P42" s="117"/>
      <c r="Q42" s="118"/>
      <c r="R42" s="118"/>
      <c r="S42" s="114"/>
      <c r="T42" s="115"/>
      <c r="U42" s="115"/>
      <c r="V42" s="116"/>
      <c r="W42" s="114"/>
      <c r="X42" s="115"/>
      <c r="Y42" s="115"/>
      <c r="Z42" s="116"/>
      <c r="AA42" s="111"/>
      <c r="AB42" s="112"/>
      <c r="AC42" s="112"/>
      <c r="AD42" s="113"/>
      <c r="AE42" s="114"/>
      <c r="AF42" s="115"/>
      <c r="AG42" s="115"/>
      <c r="AH42" s="116"/>
      <c r="AI42" s="60"/>
      <c r="AJ42" s="60"/>
      <c r="AK42" s="60"/>
      <c r="AL42" s="60"/>
      <c r="AM42" s="110"/>
      <c r="AN42" s="110"/>
      <c r="AO42" s="110"/>
      <c r="AP42" s="110"/>
      <c r="AV42" s="24" t="s">
        <v>70</v>
      </c>
      <c r="AW42" s="35">
        <f>M44</f>
        <v>0</v>
      </c>
    </row>
    <row r="43" spans="1:49" ht="28.5" customHeight="1" x14ac:dyDescent="0.15">
      <c r="A43" s="169"/>
      <c r="B43" s="170"/>
      <c r="C43" s="170"/>
      <c r="D43" s="170"/>
      <c r="E43" s="170"/>
      <c r="F43" s="170"/>
      <c r="G43" s="170"/>
      <c r="H43" s="171"/>
      <c r="I43" s="117"/>
      <c r="J43" s="117"/>
      <c r="K43" s="117"/>
      <c r="L43" s="117"/>
      <c r="M43" s="117"/>
      <c r="N43" s="117"/>
      <c r="O43" s="117"/>
      <c r="P43" s="117"/>
      <c r="Q43" s="118"/>
      <c r="R43" s="118"/>
      <c r="S43" s="114"/>
      <c r="T43" s="115"/>
      <c r="U43" s="115"/>
      <c r="V43" s="116"/>
      <c r="W43" s="114"/>
      <c r="X43" s="115"/>
      <c r="Y43" s="115"/>
      <c r="Z43" s="116"/>
      <c r="AA43" s="111"/>
      <c r="AB43" s="112"/>
      <c r="AC43" s="112"/>
      <c r="AD43" s="113"/>
      <c r="AE43" s="114"/>
      <c r="AF43" s="115"/>
      <c r="AG43" s="115"/>
      <c r="AH43" s="116"/>
      <c r="AI43" s="60"/>
      <c r="AJ43" s="60"/>
      <c r="AK43" s="60"/>
      <c r="AL43" s="60"/>
      <c r="AM43" s="110"/>
      <c r="AN43" s="110"/>
      <c r="AO43" s="110"/>
      <c r="AP43" s="110"/>
      <c r="AV43" s="24" t="s">
        <v>71</v>
      </c>
      <c r="AW43" s="35">
        <f>AE44</f>
        <v>0</v>
      </c>
    </row>
    <row r="44" spans="1:49" ht="28.5" customHeight="1" x14ac:dyDescent="0.15">
      <c r="A44" s="172" t="s">
        <v>60</v>
      </c>
      <c r="B44" s="172"/>
      <c r="C44" s="172"/>
      <c r="D44" s="172"/>
      <c r="E44" s="172"/>
      <c r="F44" s="172"/>
      <c r="G44" s="172"/>
      <c r="H44" s="172"/>
      <c r="I44" s="173">
        <f>SUM(I40:L43)</f>
        <v>0</v>
      </c>
      <c r="J44" s="173"/>
      <c r="K44" s="173"/>
      <c r="L44" s="173"/>
      <c r="M44" s="173">
        <f>SUM(M40:P43)</f>
        <v>0</v>
      </c>
      <c r="N44" s="173"/>
      <c r="O44" s="173"/>
      <c r="P44" s="173"/>
      <c r="Q44" s="174"/>
      <c r="R44" s="174"/>
      <c r="S44" s="173">
        <f>SUM(S40:V42)</f>
        <v>0</v>
      </c>
      <c r="T44" s="173"/>
      <c r="U44" s="173"/>
      <c r="V44" s="173"/>
      <c r="W44" s="173">
        <f>SUM(W40:Z42)</f>
        <v>0</v>
      </c>
      <c r="X44" s="173"/>
      <c r="Y44" s="173"/>
      <c r="Z44" s="173"/>
      <c r="AA44" s="174"/>
      <c r="AB44" s="174"/>
      <c r="AC44" s="174"/>
      <c r="AD44" s="174"/>
      <c r="AE44" s="173">
        <f>SUM(AE40:AH43)</f>
        <v>0</v>
      </c>
      <c r="AF44" s="173"/>
      <c r="AG44" s="173"/>
      <c r="AH44" s="173"/>
      <c r="AI44" s="175">
        <f>SUM(AI40:AK43)</f>
        <v>0</v>
      </c>
      <c r="AJ44" s="176"/>
      <c r="AK44" s="177"/>
      <c r="AL44" s="175">
        <f>SUM(AL40:AN43)</f>
        <v>0</v>
      </c>
      <c r="AM44" s="176"/>
      <c r="AN44" s="177"/>
      <c r="AO44" s="178"/>
      <c r="AP44" s="179"/>
      <c r="AV44" s="11" t="s">
        <v>72</v>
      </c>
      <c r="AW44" s="36">
        <f>AI44</f>
        <v>0</v>
      </c>
    </row>
    <row r="45" spans="1:49" ht="28.5" customHeight="1" x14ac:dyDescent="0.15">
      <c r="A45" s="180" t="s">
        <v>84</v>
      </c>
      <c r="B45" s="180"/>
      <c r="C45" s="180"/>
      <c r="D45" s="180"/>
      <c r="E45" s="180"/>
      <c r="F45" s="180"/>
      <c r="G45" s="180" t="s">
        <v>85</v>
      </c>
      <c r="H45" s="180"/>
      <c r="I45" s="180"/>
      <c r="J45" s="180"/>
      <c r="K45" s="180"/>
      <c r="L45" s="180"/>
      <c r="M45" s="180" t="s">
        <v>86</v>
      </c>
      <c r="N45" s="180"/>
      <c r="O45" s="180"/>
      <c r="P45" s="180"/>
      <c r="Q45" s="180"/>
      <c r="R45" s="180"/>
      <c r="S45" s="180" t="s">
        <v>87</v>
      </c>
      <c r="T45" s="180"/>
      <c r="U45" s="180"/>
      <c r="V45" s="180"/>
      <c r="W45" s="180"/>
      <c r="X45" s="180"/>
      <c r="Y45" s="181" t="s">
        <v>88</v>
      </c>
      <c r="Z45" s="182"/>
      <c r="AA45" s="182"/>
      <c r="AB45" s="182"/>
      <c r="AC45" s="182"/>
      <c r="AD45" s="183"/>
      <c r="AE45" s="181" t="s">
        <v>64</v>
      </c>
      <c r="AF45" s="182"/>
      <c r="AG45" s="182"/>
      <c r="AH45" s="182"/>
      <c r="AI45" s="182"/>
      <c r="AJ45" s="183"/>
      <c r="AK45" s="181" t="s">
        <v>58</v>
      </c>
      <c r="AL45" s="182"/>
      <c r="AM45" s="182"/>
      <c r="AN45" s="182"/>
      <c r="AO45" s="182"/>
      <c r="AP45" s="183"/>
    </row>
    <row r="46" spans="1:49" ht="28.5" customHeight="1" x14ac:dyDescent="0.15">
      <c r="A46" s="128"/>
      <c r="B46" s="128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8"/>
      <c r="S46" s="128"/>
      <c r="T46" s="128"/>
      <c r="U46" s="128"/>
      <c r="V46" s="128"/>
      <c r="W46" s="128"/>
      <c r="X46" s="128"/>
      <c r="Y46" s="128"/>
      <c r="Z46" s="128"/>
      <c r="AA46" s="128"/>
      <c r="AB46" s="128"/>
      <c r="AC46" s="128"/>
      <c r="AD46" s="128"/>
      <c r="AE46" s="128"/>
      <c r="AF46" s="128"/>
      <c r="AG46" s="128"/>
      <c r="AH46" s="128"/>
      <c r="AI46" s="128"/>
      <c r="AJ46" s="128"/>
      <c r="AK46" s="128"/>
      <c r="AL46" s="128"/>
      <c r="AM46" s="128"/>
      <c r="AN46" s="128"/>
      <c r="AO46" s="128"/>
      <c r="AP46" s="128"/>
      <c r="AV46" s="11" t="s">
        <v>164</v>
      </c>
      <c r="AW46" s="11">
        <f>AO2</f>
        <v>0</v>
      </c>
    </row>
    <row r="47" spans="1:49" ht="28.5" customHeight="1" x14ac:dyDescent="0.15">
      <c r="A47" s="184" t="s">
        <v>59</v>
      </c>
      <c r="B47" s="185"/>
      <c r="C47" s="185"/>
      <c r="D47" s="185"/>
      <c r="E47" s="185"/>
      <c r="F47" s="186"/>
      <c r="G47" s="122" t="s">
        <v>17</v>
      </c>
      <c r="H47" s="123"/>
      <c r="I47" s="123"/>
      <c r="J47" s="123"/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Y47" s="124"/>
      <c r="Z47" s="124"/>
      <c r="AA47" s="124"/>
      <c r="AB47" s="124"/>
      <c r="AC47" s="124"/>
      <c r="AD47" s="124" t="s">
        <v>18</v>
      </c>
      <c r="AE47" s="124"/>
      <c r="AF47" s="124"/>
      <c r="AG47" s="124"/>
      <c r="AH47" s="124"/>
      <c r="AI47" s="124"/>
      <c r="AJ47" s="124"/>
      <c r="AK47" s="124" t="s">
        <v>19</v>
      </c>
      <c r="AL47" s="124"/>
      <c r="AM47" s="124"/>
      <c r="AN47" s="124"/>
      <c r="AO47" s="124"/>
      <c r="AP47" s="125"/>
    </row>
    <row r="48" spans="1:49" ht="28.5" customHeight="1" x14ac:dyDescent="0.15">
      <c r="A48" s="187"/>
      <c r="B48" s="188"/>
      <c r="C48" s="188"/>
      <c r="D48" s="188"/>
      <c r="E48" s="188"/>
      <c r="F48" s="189"/>
      <c r="G48" s="126" t="s">
        <v>17</v>
      </c>
      <c r="H48" s="127"/>
      <c r="I48" s="127"/>
      <c r="J48" s="127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  <c r="AC48" s="119"/>
      <c r="AD48" s="119" t="s">
        <v>18</v>
      </c>
      <c r="AE48" s="119"/>
      <c r="AF48" s="119"/>
      <c r="AG48" s="119"/>
      <c r="AH48" s="119"/>
      <c r="AI48" s="119"/>
      <c r="AJ48" s="119"/>
      <c r="AK48" s="119" t="s">
        <v>19</v>
      </c>
      <c r="AL48" s="119"/>
      <c r="AM48" s="119"/>
      <c r="AN48" s="119"/>
      <c r="AO48" s="119"/>
      <c r="AP48" s="120"/>
      <c r="AT48" s="11" t="s">
        <v>165</v>
      </c>
    </row>
  </sheetData>
  <mergeCells count="232">
    <mergeCell ref="AO28:AP28"/>
    <mergeCell ref="G29:H29"/>
    <mergeCell ref="I29:J29"/>
    <mergeCell ref="K29:L29"/>
    <mergeCell ref="M29:N29"/>
    <mergeCell ref="O29:P29"/>
    <mergeCell ref="Q29:R29"/>
    <mergeCell ref="S29:T29"/>
    <mergeCell ref="U29:W29"/>
    <mergeCell ref="X29:Y29"/>
    <mergeCell ref="Z29:AA29"/>
    <mergeCell ref="AB29:AC29"/>
    <mergeCell ref="AD29:AE29"/>
    <mergeCell ref="AF29:AG29"/>
    <mergeCell ref="AH29:AI29"/>
    <mergeCell ref="AJ29:AK29"/>
    <mergeCell ref="AL29:AN29"/>
    <mergeCell ref="AO29:AP29"/>
    <mergeCell ref="AI42:AL42"/>
    <mergeCell ref="AM42:AP42"/>
    <mergeCell ref="AI43:AL43"/>
    <mergeCell ref="AM43:AP43"/>
    <mergeCell ref="J23:Q25"/>
    <mergeCell ref="R23:AL23"/>
    <mergeCell ref="R24:T24"/>
    <mergeCell ref="U24:W24"/>
    <mergeCell ref="R25:T25"/>
    <mergeCell ref="U25:W25"/>
    <mergeCell ref="G27:W27"/>
    <mergeCell ref="X27:AN27"/>
    <mergeCell ref="AO27:AP27"/>
    <mergeCell ref="G28:H28"/>
    <mergeCell ref="I28:J28"/>
    <mergeCell ref="K28:L28"/>
    <mergeCell ref="M28:N28"/>
    <mergeCell ref="O28:P28"/>
    <mergeCell ref="Q28:R28"/>
    <mergeCell ref="S28:T28"/>
    <mergeCell ref="U28:W28"/>
    <mergeCell ref="X28:Y28"/>
    <mergeCell ref="Z28:AA28"/>
    <mergeCell ref="AJ28:AK28"/>
    <mergeCell ref="E1:AP1"/>
    <mergeCell ref="AK48:AP48"/>
    <mergeCell ref="A1:D1"/>
    <mergeCell ref="A47:F48"/>
    <mergeCell ref="G47:J47"/>
    <mergeCell ref="K47:AC47"/>
    <mergeCell ref="AD47:AG47"/>
    <mergeCell ref="AH47:AJ47"/>
    <mergeCell ref="AK47:AP47"/>
    <mergeCell ref="G48:J48"/>
    <mergeCell ref="K48:AC48"/>
    <mergeCell ref="AD48:AG48"/>
    <mergeCell ref="AH48:AJ48"/>
    <mergeCell ref="AK45:AP45"/>
    <mergeCell ref="A46:F46"/>
    <mergeCell ref="G46:L46"/>
    <mergeCell ref="M46:R46"/>
    <mergeCell ref="S46:X46"/>
    <mergeCell ref="Y46:AD46"/>
    <mergeCell ref="AE46:AJ46"/>
    <mergeCell ref="AK46:AP46"/>
    <mergeCell ref="AA44:AD44"/>
    <mergeCell ref="AE44:AH44"/>
    <mergeCell ref="AI39:AL39"/>
    <mergeCell ref="A45:F45"/>
    <mergeCell ref="G45:L45"/>
    <mergeCell ref="M45:R45"/>
    <mergeCell ref="S45:X45"/>
    <mergeCell ref="Y45:AD45"/>
    <mergeCell ref="AE45:AJ45"/>
    <mergeCell ref="AA43:AD43"/>
    <mergeCell ref="AE43:AH43"/>
    <mergeCell ref="A44:H44"/>
    <mergeCell ref="I44:L44"/>
    <mergeCell ref="M44:P44"/>
    <mergeCell ref="Q44:R44"/>
    <mergeCell ref="S44:V44"/>
    <mergeCell ref="W44:Z44"/>
    <mergeCell ref="B43:G43"/>
    <mergeCell ref="I43:L43"/>
    <mergeCell ref="M43:P43"/>
    <mergeCell ref="Q43:R43"/>
    <mergeCell ref="S43:V43"/>
    <mergeCell ref="W43:Z43"/>
    <mergeCell ref="AI44:AK44"/>
    <mergeCell ref="AI41:AL41"/>
    <mergeCell ref="A26:F26"/>
    <mergeCell ref="A27:C28"/>
    <mergeCell ref="D27:F28"/>
    <mergeCell ref="AB28:AC28"/>
    <mergeCell ref="AD28:AE28"/>
    <mergeCell ref="AF28:AG28"/>
    <mergeCell ref="AH28:AI28"/>
    <mergeCell ref="B41:G41"/>
    <mergeCell ref="I41:L41"/>
    <mergeCell ref="M41:P41"/>
    <mergeCell ref="Q41:R41"/>
    <mergeCell ref="S41:V41"/>
    <mergeCell ref="W41:Z41"/>
    <mergeCell ref="A33:D33"/>
    <mergeCell ref="A36:H37"/>
    <mergeCell ref="I36:O36"/>
    <mergeCell ref="I37:P37"/>
    <mergeCell ref="Q31:AP31"/>
    <mergeCell ref="Q32:AP37"/>
    <mergeCell ref="E33:H33"/>
    <mergeCell ref="I33:L33"/>
    <mergeCell ref="M33:P33"/>
    <mergeCell ref="AM41:AP41"/>
    <mergeCell ref="B42:G42"/>
    <mergeCell ref="I42:L42"/>
    <mergeCell ref="M42:P42"/>
    <mergeCell ref="Q42:R42"/>
    <mergeCell ref="S42:V42"/>
    <mergeCell ref="W42:Z42"/>
    <mergeCell ref="AM39:AP39"/>
    <mergeCell ref="AM40:AP40"/>
    <mergeCell ref="B40:G40"/>
    <mergeCell ref="I40:L40"/>
    <mergeCell ref="M40:P40"/>
    <mergeCell ref="Q40:R40"/>
    <mergeCell ref="S40:V40"/>
    <mergeCell ref="W40:Z40"/>
    <mergeCell ref="AA42:AD42"/>
    <mergeCell ref="AE42:AH42"/>
    <mergeCell ref="AA40:AD40"/>
    <mergeCell ref="AE40:AH40"/>
    <mergeCell ref="AA41:AD41"/>
    <mergeCell ref="AE41:AH41"/>
    <mergeCell ref="A38:H39"/>
    <mergeCell ref="I38:L39"/>
    <mergeCell ref="M38:R38"/>
    <mergeCell ref="AI40:AL40"/>
    <mergeCell ref="A34:H34"/>
    <mergeCell ref="I34:O34"/>
    <mergeCell ref="A35:H35"/>
    <mergeCell ref="I35:O35"/>
    <mergeCell ref="S38:AH38"/>
    <mergeCell ref="AI38:AP38"/>
    <mergeCell ref="M39:P39"/>
    <mergeCell ref="Q39:R39"/>
    <mergeCell ref="S39:V39"/>
    <mergeCell ref="W39:Z39"/>
    <mergeCell ref="AA39:AD39"/>
    <mergeCell ref="AE39:AH39"/>
    <mergeCell ref="A31:D31"/>
    <mergeCell ref="E31:H31"/>
    <mergeCell ref="I31:L31"/>
    <mergeCell ref="M31:P31"/>
    <mergeCell ref="A32:D32"/>
    <mergeCell ref="E32:H32"/>
    <mergeCell ref="I32:L32"/>
    <mergeCell ref="M32:P32"/>
    <mergeCell ref="A30:D30"/>
    <mergeCell ref="E30:H30"/>
    <mergeCell ref="I30:L30"/>
    <mergeCell ref="M30:P30"/>
    <mergeCell ref="Q30:AP30"/>
    <mergeCell ref="A29:C29"/>
    <mergeCell ref="D29:F29"/>
    <mergeCell ref="AM23:AP24"/>
    <mergeCell ref="X24:Z24"/>
    <mergeCell ref="AA24:AC24"/>
    <mergeCell ref="AD24:AF24"/>
    <mergeCell ref="AG24:AI24"/>
    <mergeCell ref="AJ24:AL24"/>
    <mergeCell ref="X25:Z25"/>
    <mergeCell ref="AA25:AC25"/>
    <mergeCell ref="AD25:AF25"/>
    <mergeCell ref="AG25:AI25"/>
    <mergeCell ref="AJ25:AL25"/>
    <mergeCell ref="AM25:AP25"/>
    <mergeCell ref="G26:AP26"/>
    <mergeCell ref="A23:I23"/>
    <mergeCell ref="A24:C24"/>
    <mergeCell ref="D24:F24"/>
    <mergeCell ref="G24:I24"/>
    <mergeCell ref="A25:C25"/>
    <mergeCell ref="D25:F25"/>
    <mergeCell ref="G25:I25"/>
    <mergeCell ref="AL28:AN28"/>
    <mergeCell ref="V15:AP22"/>
    <mergeCell ref="AC10:AF10"/>
    <mergeCell ref="AG10:AI10"/>
    <mergeCell ref="AJ10:AP10"/>
    <mergeCell ref="AC11:AF11"/>
    <mergeCell ref="AG11:AP11"/>
    <mergeCell ref="A8:G12"/>
    <mergeCell ref="H8:AB12"/>
    <mergeCell ref="AD8:AF9"/>
    <mergeCell ref="AG8:AM8"/>
    <mergeCell ref="AN8:AO8"/>
    <mergeCell ref="AG9:AM9"/>
    <mergeCell ref="AN9:AO9"/>
    <mergeCell ref="A5:G5"/>
    <mergeCell ref="H5:AB5"/>
    <mergeCell ref="AC5:AF5"/>
    <mergeCell ref="AG5:AI5"/>
    <mergeCell ref="AJ5:AP5"/>
    <mergeCell ref="A6:G7"/>
    <mergeCell ref="H6:AB7"/>
    <mergeCell ref="AD6:AF7"/>
    <mergeCell ref="AG6:AI7"/>
    <mergeCell ref="AJ6:AK6"/>
    <mergeCell ref="AM6:AN6"/>
    <mergeCell ref="AJ7:AK7"/>
    <mergeCell ref="AL44:AN44"/>
    <mergeCell ref="AO44:AP44"/>
    <mergeCell ref="AE2:AG2"/>
    <mergeCell ref="AH2:AK2"/>
    <mergeCell ref="AL2:AN2"/>
    <mergeCell ref="AO2:AP2"/>
    <mergeCell ref="AC12:AF12"/>
    <mergeCell ref="AG12:AP12"/>
    <mergeCell ref="A13:AP13"/>
    <mergeCell ref="A14:U14"/>
    <mergeCell ref="V14:AP14"/>
    <mergeCell ref="A15:U22"/>
    <mergeCell ref="A2:L2"/>
    <mergeCell ref="A3:G3"/>
    <mergeCell ref="H3:R3"/>
    <mergeCell ref="S3:U3"/>
    <mergeCell ref="V3:AB3"/>
    <mergeCell ref="AC3:AF3"/>
    <mergeCell ref="AG3:AP3"/>
    <mergeCell ref="AM7:AN7"/>
    <mergeCell ref="A4:G4"/>
    <mergeCell ref="H4:AB4"/>
    <mergeCell ref="AC4:AF4"/>
    <mergeCell ref="AG4:AP4"/>
  </mergeCells>
  <phoneticPr fontId="8"/>
  <dataValidations count="2">
    <dataValidation type="list" allowBlank="1" showInputMessage="1" showErrorMessage="1" sqref="H5:AB5">
      <formula1>"　,①農協等,②農業法人,③農業者団体,④農業者（販売農家）"</formula1>
    </dataValidation>
    <dataValidation type="list" allowBlank="1" showInputMessage="1" showErrorMessage="1" sqref="AO2:AP2">
      <formula1>$AT$47:$AT$48</formula1>
    </dataValidation>
  </dataValidations>
  <pageMargins left="0.7" right="0.7" top="0.75" bottom="0.75" header="0.3" footer="0.3"/>
  <pageSetup paperSize="9" scale="5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48"/>
  <sheetViews>
    <sheetView view="pageBreakPreview" zoomScale="85" zoomScaleNormal="70" zoomScaleSheetLayoutView="85" workbookViewId="0">
      <pane ySplit="4" topLeftCell="A5" activePane="bottomLeft" state="frozen"/>
      <selection activeCell="A13" sqref="A13:U13"/>
      <selection pane="bottomLeft" activeCell="AG3" sqref="AG3:AP3"/>
    </sheetView>
  </sheetViews>
  <sheetFormatPr defaultColWidth="3.625" defaultRowHeight="28.5" customHeight="1" x14ac:dyDescent="0.15"/>
  <cols>
    <col min="1" max="47" width="3.625" style="11"/>
    <col min="48" max="48" width="28.125" style="11" customWidth="1"/>
    <col min="49" max="49" width="22" style="11" customWidth="1"/>
    <col min="50" max="16384" width="3.625" style="11"/>
  </cols>
  <sheetData>
    <row r="1" spans="1:49" s="22" customFormat="1" ht="30" customHeight="1" x14ac:dyDescent="0.15">
      <c r="A1" s="121" t="str">
        <f>'1'!A1:D1</f>
        <v>（様式５）</v>
      </c>
      <c r="B1" s="121"/>
      <c r="C1" s="121"/>
      <c r="D1" s="121"/>
      <c r="E1" s="63" t="str">
        <f>'1'!E1:AL1</f>
        <v>令和５年度魅力ある園芸やまがた所得向上支援事業要望調査票（「やまがた紅王」雨よけハウス整備事業）</v>
      </c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V1" s="22" t="s">
        <v>83</v>
      </c>
      <c r="AW1" s="22">
        <f>AM2</f>
        <v>0</v>
      </c>
    </row>
    <row r="2" spans="1:49" s="22" customFormat="1" ht="30" customHeight="1" x14ac:dyDescent="0.15">
      <c r="A2" s="71" t="s">
        <v>62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56"/>
      <c r="AD2" s="56"/>
      <c r="AE2" s="168" t="s">
        <v>163</v>
      </c>
      <c r="AF2" s="168"/>
      <c r="AG2" s="168"/>
      <c r="AH2" s="57">
        <v>4</v>
      </c>
      <c r="AI2" s="58"/>
      <c r="AJ2" s="58"/>
      <c r="AK2" s="59"/>
      <c r="AL2" s="204" t="s">
        <v>164</v>
      </c>
      <c r="AM2" s="205"/>
      <c r="AN2" s="206"/>
      <c r="AO2" s="58"/>
      <c r="AP2" s="59"/>
      <c r="AV2" s="22" t="s">
        <v>10</v>
      </c>
      <c r="AW2" s="22">
        <f>H3</f>
        <v>0</v>
      </c>
    </row>
    <row r="3" spans="1:49" s="22" customFormat="1" ht="30" customHeight="1" x14ac:dyDescent="0.15">
      <c r="A3" s="168" t="s">
        <v>10</v>
      </c>
      <c r="B3" s="168"/>
      <c r="C3" s="168"/>
      <c r="D3" s="168"/>
      <c r="E3" s="168"/>
      <c r="F3" s="168"/>
      <c r="G3" s="168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168" t="s">
        <v>11</v>
      </c>
      <c r="T3" s="168"/>
      <c r="U3" s="168"/>
      <c r="V3" s="72"/>
      <c r="W3" s="72"/>
      <c r="X3" s="72"/>
      <c r="Y3" s="72"/>
      <c r="Z3" s="72"/>
      <c r="AA3" s="72"/>
      <c r="AB3" s="72"/>
      <c r="AC3" s="168" t="s">
        <v>36</v>
      </c>
      <c r="AD3" s="168"/>
      <c r="AE3" s="168"/>
      <c r="AF3" s="168"/>
      <c r="AG3" s="72"/>
      <c r="AH3" s="72"/>
      <c r="AI3" s="72"/>
      <c r="AJ3" s="72"/>
      <c r="AK3" s="72"/>
      <c r="AL3" s="72"/>
      <c r="AM3" s="72"/>
      <c r="AN3" s="72"/>
      <c r="AO3" s="72"/>
      <c r="AP3" s="72"/>
      <c r="AV3" s="22" t="s">
        <v>11</v>
      </c>
      <c r="AW3" s="22">
        <f>V3</f>
        <v>0</v>
      </c>
    </row>
    <row r="4" spans="1:49" s="22" customFormat="1" ht="30" customHeight="1" x14ac:dyDescent="0.15">
      <c r="A4" s="168" t="s">
        <v>12</v>
      </c>
      <c r="B4" s="168"/>
      <c r="C4" s="168"/>
      <c r="D4" s="168"/>
      <c r="E4" s="168"/>
      <c r="F4" s="168"/>
      <c r="G4" s="16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201" t="s">
        <v>37</v>
      </c>
      <c r="AD4" s="202"/>
      <c r="AE4" s="202"/>
      <c r="AF4" s="203"/>
      <c r="AG4" s="64"/>
      <c r="AH4" s="64"/>
      <c r="AI4" s="64"/>
      <c r="AJ4" s="64"/>
      <c r="AK4" s="64"/>
      <c r="AL4" s="64"/>
      <c r="AM4" s="64"/>
      <c r="AN4" s="64"/>
      <c r="AO4" s="64"/>
      <c r="AP4" s="65"/>
      <c r="AV4" s="22" t="s">
        <v>12</v>
      </c>
      <c r="AW4" s="22">
        <f>H4</f>
        <v>0</v>
      </c>
    </row>
    <row r="5" spans="1:49" s="22" customFormat="1" ht="30" customHeight="1" x14ac:dyDescent="0.15">
      <c r="A5" s="168" t="s">
        <v>13</v>
      </c>
      <c r="B5" s="168"/>
      <c r="C5" s="168"/>
      <c r="D5" s="168"/>
      <c r="E5" s="168"/>
      <c r="F5" s="168"/>
      <c r="G5" s="168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224" t="s">
        <v>45</v>
      </c>
      <c r="AD5" s="225"/>
      <c r="AE5" s="225"/>
      <c r="AF5" s="226"/>
      <c r="AG5" s="79"/>
      <c r="AH5" s="79"/>
      <c r="AI5" s="79"/>
      <c r="AJ5" s="80" t="s">
        <v>47</v>
      </c>
      <c r="AK5" s="80"/>
      <c r="AL5" s="80"/>
      <c r="AM5" s="80"/>
      <c r="AN5" s="80"/>
      <c r="AO5" s="80"/>
      <c r="AP5" s="81"/>
      <c r="AV5" s="22" t="s">
        <v>37</v>
      </c>
      <c r="AW5" s="32">
        <f>AG4</f>
        <v>0</v>
      </c>
    </row>
    <row r="6" spans="1:49" s="22" customFormat="1" ht="15" customHeight="1" x14ac:dyDescent="0.15">
      <c r="A6" s="172" t="s">
        <v>14</v>
      </c>
      <c r="B6" s="172"/>
      <c r="C6" s="172"/>
      <c r="D6" s="172"/>
      <c r="E6" s="172"/>
      <c r="F6" s="172"/>
      <c r="G6" s="1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227"/>
      <c r="AD6" s="224" t="s">
        <v>43</v>
      </c>
      <c r="AE6" s="225"/>
      <c r="AF6" s="226"/>
      <c r="AG6" s="73" t="s">
        <v>48</v>
      </c>
      <c r="AH6" s="74"/>
      <c r="AI6" s="74"/>
      <c r="AJ6" s="74" t="s">
        <v>46</v>
      </c>
      <c r="AK6" s="74"/>
      <c r="AL6" s="26"/>
      <c r="AM6" s="74" t="s">
        <v>50</v>
      </c>
      <c r="AN6" s="74"/>
      <c r="AO6" s="26"/>
      <c r="AP6" s="27" t="s">
        <v>47</v>
      </c>
      <c r="AV6" s="22" t="s">
        <v>65</v>
      </c>
      <c r="AW6" s="22">
        <f>AG5</f>
        <v>0</v>
      </c>
    </row>
    <row r="7" spans="1:49" s="22" customFormat="1" ht="15" customHeight="1" x14ac:dyDescent="0.15">
      <c r="A7" s="172"/>
      <c r="B7" s="172"/>
      <c r="C7" s="172"/>
      <c r="D7" s="172"/>
      <c r="E7" s="172"/>
      <c r="F7" s="172"/>
      <c r="G7" s="1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228"/>
      <c r="AD7" s="229"/>
      <c r="AE7" s="230"/>
      <c r="AF7" s="231"/>
      <c r="AG7" s="75"/>
      <c r="AH7" s="76"/>
      <c r="AI7" s="76"/>
      <c r="AJ7" s="76" t="s">
        <v>49</v>
      </c>
      <c r="AK7" s="76"/>
      <c r="AL7" s="28"/>
      <c r="AM7" s="76" t="s">
        <v>50</v>
      </c>
      <c r="AN7" s="76"/>
      <c r="AO7" s="28"/>
      <c r="AP7" s="29" t="s">
        <v>47</v>
      </c>
      <c r="AV7" s="22" t="s">
        <v>66</v>
      </c>
      <c r="AW7" s="33">
        <f>AG10</f>
        <v>0</v>
      </c>
    </row>
    <row r="8" spans="1:49" s="22" customFormat="1" ht="15" customHeight="1" x14ac:dyDescent="0.15">
      <c r="A8" s="184" t="s">
        <v>8</v>
      </c>
      <c r="B8" s="185"/>
      <c r="C8" s="185"/>
      <c r="D8" s="185"/>
      <c r="E8" s="185"/>
      <c r="F8" s="185"/>
      <c r="G8" s="186"/>
      <c r="H8" s="207"/>
      <c r="I8" s="208"/>
      <c r="J8" s="208"/>
      <c r="K8" s="208"/>
      <c r="L8" s="208"/>
      <c r="M8" s="208"/>
      <c r="N8" s="208"/>
      <c r="O8" s="208"/>
      <c r="P8" s="208"/>
      <c r="Q8" s="208"/>
      <c r="R8" s="208"/>
      <c r="S8" s="208"/>
      <c r="T8" s="208"/>
      <c r="U8" s="208"/>
      <c r="V8" s="208"/>
      <c r="W8" s="208"/>
      <c r="X8" s="208"/>
      <c r="Y8" s="208"/>
      <c r="Z8" s="208"/>
      <c r="AA8" s="208"/>
      <c r="AB8" s="208"/>
      <c r="AC8" s="232"/>
      <c r="AD8" s="233" t="s">
        <v>44</v>
      </c>
      <c r="AE8" s="234"/>
      <c r="AF8" s="235"/>
      <c r="AG8" s="209" t="s">
        <v>191</v>
      </c>
      <c r="AH8" s="210"/>
      <c r="AI8" s="210"/>
      <c r="AJ8" s="210"/>
      <c r="AK8" s="210"/>
      <c r="AL8" s="210"/>
      <c r="AM8" s="210"/>
      <c r="AN8" s="74"/>
      <c r="AO8" s="74"/>
      <c r="AP8" s="211" t="s">
        <v>47</v>
      </c>
      <c r="AW8" s="33"/>
    </row>
    <row r="9" spans="1:49" s="22" customFormat="1" ht="15" customHeight="1" x14ac:dyDescent="0.15">
      <c r="A9" s="221"/>
      <c r="B9" s="222"/>
      <c r="C9" s="222"/>
      <c r="D9" s="222"/>
      <c r="E9" s="222"/>
      <c r="F9" s="222"/>
      <c r="G9" s="223"/>
      <c r="H9" s="212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  <c r="AA9" s="213"/>
      <c r="AB9" s="213"/>
      <c r="AC9" s="236"/>
      <c r="AD9" s="237"/>
      <c r="AE9" s="238"/>
      <c r="AF9" s="239"/>
      <c r="AG9" s="214" t="s">
        <v>192</v>
      </c>
      <c r="AH9" s="215"/>
      <c r="AI9" s="215"/>
      <c r="AJ9" s="215"/>
      <c r="AK9" s="215"/>
      <c r="AL9" s="215"/>
      <c r="AM9" s="215"/>
      <c r="AN9" s="216"/>
      <c r="AO9" s="216"/>
      <c r="AP9" s="217" t="s">
        <v>47</v>
      </c>
      <c r="AV9" s="22" t="s">
        <v>51</v>
      </c>
      <c r="AW9" s="33">
        <f>AG11</f>
        <v>0</v>
      </c>
    </row>
    <row r="10" spans="1:49" s="22" customFormat="1" ht="30" customHeight="1" x14ac:dyDescent="0.15">
      <c r="A10" s="221"/>
      <c r="B10" s="222"/>
      <c r="C10" s="222"/>
      <c r="D10" s="222"/>
      <c r="E10" s="222"/>
      <c r="F10" s="222"/>
      <c r="G10" s="223"/>
      <c r="H10" s="212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  <c r="AA10" s="213"/>
      <c r="AB10" s="213"/>
      <c r="AC10" s="197" t="s">
        <v>21</v>
      </c>
      <c r="AD10" s="198"/>
      <c r="AE10" s="198"/>
      <c r="AF10" s="199"/>
      <c r="AG10" s="67"/>
      <c r="AH10" s="68"/>
      <c r="AI10" s="68"/>
      <c r="AJ10" s="69" t="s">
        <v>47</v>
      </c>
      <c r="AK10" s="69"/>
      <c r="AL10" s="69"/>
      <c r="AM10" s="69"/>
      <c r="AN10" s="69"/>
      <c r="AO10" s="69"/>
      <c r="AP10" s="70"/>
      <c r="AV10" s="22" t="s">
        <v>4</v>
      </c>
      <c r="AW10" s="33">
        <f>AG12</f>
        <v>0</v>
      </c>
    </row>
    <row r="11" spans="1:49" s="22" customFormat="1" ht="30" customHeight="1" x14ac:dyDescent="0.15">
      <c r="A11" s="221"/>
      <c r="B11" s="222"/>
      <c r="C11" s="222"/>
      <c r="D11" s="222"/>
      <c r="E11" s="222"/>
      <c r="F11" s="222"/>
      <c r="G11" s="223"/>
      <c r="H11" s="212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  <c r="AA11" s="213"/>
      <c r="AB11" s="213"/>
      <c r="AC11" s="197" t="s">
        <v>51</v>
      </c>
      <c r="AD11" s="198"/>
      <c r="AE11" s="198"/>
      <c r="AF11" s="199"/>
      <c r="AG11" s="67"/>
      <c r="AH11" s="68"/>
      <c r="AI11" s="68"/>
      <c r="AJ11" s="68"/>
      <c r="AK11" s="68"/>
      <c r="AL11" s="68"/>
      <c r="AM11" s="68"/>
      <c r="AN11" s="68"/>
      <c r="AO11" s="68"/>
      <c r="AP11" s="218"/>
      <c r="AV11" s="22" t="s">
        <v>67</v>
      </c>
      <c r="AW11" s="33">
        <f>V15</f>
        <v>0</v>
      </c>
    </row>
    <row r="12" spans="1:49" s="22" customFormat="1" ht="30" customHeight="1" x14ac:dyDescent="0.15">
      <c r="A12" s="187"/>
      <c r="B12" s="188"/>
      <c r="C12" s="188"/>
      <c r="D12" s="188"/>
      <c r="E12" s="188"/>
      <c r="F12" s="188"/>
      <c r="G12" s="189"/>
      <c r="H12" s="219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220"/>
      <c r="U12" s="220"/>
      <c r="V12" s="220"/>
      <c r="W12" s="220"/>
      <c r="X12" s="220"/>
      <c r="Y12" s="220"/>
      <c r="Z12" s="220"/>
      <c r="AA12" s="220"/>
      <c r="AB12" s="220"/>
      <c r="AC12" s="197" t="s">
        <v>52</v>
      </c>
      <c r="AD12" s="198"/>
      <c r="AE12" s="198"/>
      <c r="AF12" s="199"/>
      <c r="AG12" s="67"/>
      <c r="AH12" s="68"/>
      <c r="AI12" s="68"/>
      <c r="AJ12" s="68"/>
      <c r="AK12" s="68"/>
      <c r="AL12" s="68"/>
      <c r="AM12" s="68"/>
      <c r="AN12" s="68"/>
      <c r="AO12" s="68"/>
      <c r="AP12" s="218"/>
      <c r="AV12" s="22" t="s">
        <v>132</v>
      </c>
      <c r="AW12" s="34">
        <f>A25</f>
        <v>0</v>
      </c>
    </row>
    <row r="13" spans="1:49" s="22" customFormat="1" ht="30" customHeight="1" x14ac:dyDescent="0.15">
      <c r="A13" s="172" t="s">
        <v>89</v>
      </c>
      <c r="B13" s="172"/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2"/>
      <c r="AH13" s="172"/>
      <c r="AI13" s="172"/>
      <c r="AJ13" s="172"/>
      <c r="AK13" s="172"/>
      <c r="AL13" s="172"/>
      <c r="AM13" s="172"/>
      <c r="AN13" s="172"/>
      <c r="AO13" s="172"/>
      <c r="AP13" s="172"/>
      <c r="AV13" s="22" t="s">
        <v>133</v>
      </c>
      <c r="AW13" s="34">
        <f>D25</f>
        <v>0</v>
      </c>
    </row>
    <row r="14" spans="1:49" s="22" customFormat="1" ht="30" customHeight="1" x14ac:dyDescent="0.15">
      <c r="A14" s="197" t="s">
        <v>7</v>
      </c>
      <c r="B14" s="198"/>
      <c r="C14" s="198"/>
      <c r="D14" s="198"/>
      <c r="E14" s="198"/>
      <c r="F14" s="198"/>
      <c r="G14" s="198"/>
      <c r="H14" s="198"/>
      <c r="I14" s="198"/>
      <c r="J14" s="198"/>
      <c r="K14" s="198"/>
      <c r="L14" s="198"/>
      <c r="M14" s="198"/>
      <c r="N14" s="198"/>
      <c r="O14" s="198"/>
      <c r="P14" s="198"/>
      <c r="Q14" s="198"/>
      <c r="R14" s="198"/>
      <c r="S14" s="198"/>
      <c r="T14" s="198"/>
      <c r="U14" s="199"/>
      <c r="V14" s="240" t="s">
        <v>39</v>
      </c>
      <c r="W14" s="241"/>
      <c r="X14" s="241"/>
      <c r="Y14" s="241"/>
      <c r="Z14" s="241"/>
      <c r="AA14" s="241"/>
      <c r="AB14" s="241"/>
      <c r="AC14" s="241"/>
      <c r="AD14" s="241"/>
      <c r="AE14" s="241"/>
      <c r="AF14" s="241"/>
      <c r="AG14" s="241"/>
      <c r="AH14" s="241"/>
      <c r="AI14" s="241"/>
      <c r="AJ14" s="241"/>
      <c r="AK14" s="241"/>
      <c r="AL14" s="241"/>
      <c r="AM14" s="241"/>
      <c r="AN14" s="241"/>
      <c r="AO14" s="241"/>
      <c r="AP14" s="242"/>
      <c r="AV14" s="22" t="s">
        <v>134</v>
      </c>
      <c r="AW14" s="34" t="e">
        <f>G25</f>
        <v>#DIV/0!</v>
      </c>
    </row>
    <row r="15" spans="1:49" s="22" customFormat="1" ht="30" customHeight="1" x14ac:dyDescent="0.15">
      <c r="A15" s="82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4"/>
      <c r="V15" s="82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4"/>
      <c r="AV15" s="22" t="s">
        <v>5</v>
      </c>
      <c r="AW15" s="22" t="e">
        <f>#REF!</f>
        <v>#REF!</v>
      </c>
    </row>
    <row r="16" spans="1:49" s="22" customFormat="1" ht="30" customHeight="1" x14ac:dyDescent="0.15">
      <c r="A16" s="85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7"/>
      <c r="V16" s="85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7"/>
      <c r="AV16" s="22" t="s">
        <v>68</v>
      </c>
      <c r="AW16" s="45">
        <f>AM25</f>
        <v>0</v>
      </c>
    </row>
    <row r="17" spans="1:49" s="22" customFormat="1" ht="30" customHeight="1" x14ac:dyDescent="0.15">
      <c r="A17" s="85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7"/>
      <c r="V17" s="85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7"/>
      <c r="AV17" s="22" t="s">
        <v>136</v>
      </c>
      <c r="AW17" s="33">
        <f>A29</f>
        <v>0</v>
      </c>
    </row>
    <row r="18" spans="1:49" s="22" customFormat="1" ht="30" customHeight="1" x14ac:dyDescent="0.15">
      <c r="A18" s="85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7"/>
      <c r="V18" s="85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7"/>
      <c r="AV18" s="22" t="s">
        <v>137</v>
      </c>
      <c r="AW18" s="33">
        <f>D29</f>
        <v>0</v>
      </c>
    </row>
    <row r="19" spans="1:49" s="22" customFormat="1" ht="30" customHeight="1" x14ac:dyDescent="0.15">
      <c r="A19" s="85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7"/>
      <c r="V19" s="85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7"/>
      <c r="AV19" s="22" t="s">
        <v>111</v>
      </c>
      <c r="AW19" s="33">
        <f>G29</f>
        <v>0</v>
      </c>
    </row>
    <row r="20" spans="1:49" s="22" customFormat="1" ht="30" customHeight="1" x14ac:dyDescent="0.15">
      <c r="A20" s="85"/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7"/>
      <c r="V20" s="85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7"/>
      <c r="AV20" s="22" t="s">
        <v>112</v>
      </c>
      <c r="AW20" s="33">
        <f>I29</f>
        <v>0</v>
      </c>
    </row>
    <row r="21" spans="1:49" s="22" customFormat="1" ht="30" customHeight="1" x14ac:dyDescent="0.15">
      <c r="A21" s="85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7"/>
      <c r="V21" s="85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7"/>
      <c r="AV21" s="22" t="s">
        <v>113</v>
      </c>
      <c r="AW21" s="33">
        <f>K29</f>
        <v>0</v>
      </c>
    </row>
    <row r="22" spans="1:49" s="24" customFormat="1" ht="30" customHeight="1" x14ac:dyDescent="0.15">
      <c r="A22" s="88"/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90"/>
      <c r="V22" s="88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90"/>
      <c r="AV22" s="22" t="s">
        <v>114</v>
      </c>
      <c r="AW22" s="33">
        <f>M29</f>
        <v>0</v>
      </c>
    </row>
    <row r="23" spans="1:49" s="22" customFormat="1" ht="30" customHeight="1" x14ac:dyDescent="0.15">
      <c r="A23" s="243" t="s">
        <v>125</v>
      </c>
      <c r="B23" s="244"/>
      <c r="C23" s="244"/>
      <c r="D23" s="244"/>
      <c r="E23" s="244"/>
      <c r="F23" s="244"/>
      <c r="G23" s="244"/>
      <c r="H23" s="244"/>
      <c r="I23" s="245"/>
      <c r="J23" s="133" t="s">
        <v>98</v>
      </c>
      <c r="K23" s="134"/>
      <c r="L23" s="134"/>
      <c r="M23" s="134"/>
      <c r="N23" s="134"/>
      <c r="O23" s="134"/>
      <c r="P23" s="134"/>
      <c r="Q23" s="134"/>
      <c r="R23" s="204" t="s">
        <v>149</v>
      </c>
      <c r="S23" s="205"/>
      <c r="T23" s="205"/>
      <c r="U23" s="205"/>
      <c r="V23" s="205"/>
      <c r="W23" s="205"/>
      <c r="X23" s="205"/>
      <c r="Y23" s="205"/>
      <c r="Z23" s="205"/>
      <c r="AA23" s="205"/>
      <c r="AB23" s="205"/>
      <c r="AC23" s="205"/>
      <c r="AD23" s="205"/>
      <c r="AE23" s="205"/>
      <c r="AF23" s="205"/>
      <c r="AG23" s="205"/>
      <c r="AH23" s="205"/>
      <c r="AI23" s="205"/>
      <c r="AJ23" s="205"/>
      <c r="AK23" s="205"/>
      <c r="AL23" s="206"/>
      <c r="AM23" s="233" t="s">
        <v>102</v>
      </c>
      <c r="AN23" s="234"/>
      <c r="AO23" s="234"/>
      <c r="AP23" s="235"/>
      <c r="AV23" s="22" t="s">
        <v>160</v>
      </c>
      <c r="AW23" s="33">
        <f>O$29</f>
        <v>0</v>
      </c>
    </row>
    <row r="24" spans="1:49" s="22" customFormat="1" ht="30" customHeight="1" x14ac:dyDescent="0.15">
      <c r="A24" s="246" t="s">
        <v>127</v>
      </c>
      <c r="B24" s="246"/>
      <c r="C24" s="246"/>
      <c r="D24" s="247" t="s">
        <v>126</v>
      </c>
      <c r="E24" s="247"/>
      <c r="F24" s="247"/>
      <c r="G24" s="247" t="s">
        <v>128</v>
      </c>
      <c r="H24" s="247"/>
      <c r="I24" s="248"/>
      <c r="J24" s="135"/>
      <c r="K24" s="136"/>
      <c r="L24" s="136"/>
      <c r="M24" s="136"/>
      <c r="N24" s="136"/>
      <c r="O24" s="136"/>
      <c r="P24" s="136"/>
      <c r="Q24" s="136"/>
      <c r="R24" s="240" t="s">
        <v>150</v>
      </c>
      <c r="S24" s="241"/>
      <c r="T24" s="242"/>
      <c r="U24" s="240" t="s">
        <v>151</v>
      </c>
      <c r="V24" s="241"/>
      <c r="W24" s="242"/>
      <c r="X24" s="240" t="s">
        <v>152</v>
      </c>
      <c r="Y24" s="241"/>
      <c r="Z24" s="242"/>
      <c r="AA24" s="240" t="s">
        <v>153</v>
      </c>
      <c r="AB24" s="241"/>
      <c r="AC24" s="242"/>
      <c r="AD24" s="240" t="s">
        <v>154</v>
      </c>
      <c r="AE24" s="241"/>
      <c r="AF24" s="241"/>
      <c r="AG24" s="240" t="s">
        <v>155</v>
      </c>
      <c r="AH24" s="241"/>
      <c r="AI24" s="241"/>
      <c r="AJ24" s="240" t="s">
        <v>156</v>
      </c>
      <c r="AK24" s="241"/>
      <c r="AL24" s="241"/>
      <c r="AM24" s="237"/>
      <c r="AN24" s="238"/>
      <c r="AO24" s="238"/>
      <c r="AP24" s="239"/>
      <c r="AV24" s="22" t="s">
        <v>161</v>
      </c>
      <c r="AW24" s="33">
        <f>Q$29</f>
        <v>0</v>
      </c>
    </row>
    <row r="25" spans="1:49" s="22" customFormat="1" ht="30" customHeight="1" x14ac:dyDescent="0.15">
      <c r="A25" s="61"/>
      <c r="B25" s="61"/>
      <c r="C25" s="61"/>
      <c r="D25" s="62"/>
      <c r="E25" s="62"/>
      <c r="F25" s="62"/>
      <c r="G25" s="249" t="e">
        <f>D25/A25</f>
        <v>#DIV/0!</v>
      </c>
      <c r="H25" s="249"/>
      <c r="I25" s="250"/>
      <c r="J25" s="137"/>
      <c r="K25" s="138"/>
      <c r="L25" s="138"/>
      <c r="M25" s="138"/>
      <c r="N25" s="138"/>
      <c r="O25" s="138"/>
      <c r="P25" s="138"/>
      <c r="Q25" s="138"/>
      <c r="R25" s="251">
        <v>4</v>
      </c>
      <c r="S25" s="252"/>
      <c r="T25" s="253"/>
      <c r="U25" s="251">
        <v>2.4</v>
      </c>
      <c r="V25" s="252"/>
      <c r="W25" s="253"/>
      <c r="X25" s="251">
        <v>0.8</v>
      </c>
      <c r="Y25" s="252"/>
      <c r="Z25" s="253"/>
      <c r="AA25" s="251">
        <v>2.4</v>
      </c>
      <c r="AB25" s="252"/>
      <c r="AC25" s="253"/>
      <c r="AD25" s="251">
        <v>0.8</v>
      </c>
      <c r="AE25" s="252"/>
      <c r="AF25" s="252"/>
      <c r="AG25" s="251">
        <v>2.4</v>
      </c>
      <c r="AH25" s="252"/>
      <c r="AI25" s="253"/>
      <c r="AJ25" s="251">
        <v>4</v>
      </c>
      <c r="AK25" s="252"/>
      <c r="AL25" s="253"/>
      <c r="AM25" s="91"/>
      <c r="AN25" s="91"/>
      <c r="AO25" s="91"/>
      <c r="AP25" s="91"/>
      <c r="AV25" s="22" t="s">
        <v>162</v>
      </c>
      <c r="AW25" s="33">
        <f>S$29</f>
        <v>0</v>
      </c>
    </row>
    <row r="26" spans="1:49" s="22" customFormat="1" ht="30" customHeight="1" x14ac:dyDescent="0.15">
      <c r="A26" s="233" t="s">
        <v>143</v>
      </c>
      <c r="B26" s="234"/>
      <c r="C26" s="234"/>
      <c r="D26" s="234"/>
      <c r="E26" s="234"/>
      <c r="F26" s="235"/>
      <c r="G26" s="204" t="s">
        <v>103</v>
      </c>
      <c r="H26" s="205"/>
      <c r="I26" s="205"/>
      <c r="J26" s="205"/>
      <c r="K26" s="205"/>
      <c r="L26" s="205"/>
      <c r="M26" s="205"/>
      <c r="N26" s="205"/>
      <c r="O26" s="205"/>
      <c r="P26" s="205"/>
      <c r="Q26" s="205"/>
      <c r="R26" s="205"/>
      <c r="S26" s="205"/>
      <c r="T26" s="205"/>
      <c r="U26" s="205"/>
      <c r="V26" s="205"/>
      <c r="W26" s="205"/>
      <c r="X26" s="205"/>
      <c r="Y26" s="205"/>
      <c r="Z26" s="205"/>
      <c r="AA26" s="205"/>
      <c r="AB26" s="205"/>
      <c r="AC26" s="205"/>
      <c r="AD26" s="205"/>
      <c r="AE26" s="205"/>
      <c r="AF26" s="205"/>
      <c r="AG26" s="205"/>
      <c r="AH26" s="205"/>
      <c r="AI26" s="205"/>
      <c r="AJ26" s="205"/>
      <c r="AK26" s="205"/>
      <c r="AL26" s="205"/>
      <c r="AM26" s="205"/>
      <c r="AN26" s="205"/>
      <c r="AO26" s="205"/>
      <c r="AP26" s="206"/>
      <c r="AV26" s="22" t="s">
        <v>115</v>
      </c>
      <c r="AW26" s="48">
        <f>X29</f>
        <v>0</v>
      </c>
    </row>
    <row r="27" spans="1:49" s="22" customFormat="1" ht="30" customHeight="1" x14ac:dyDescent="0.15">
      <c r="A27" s="264" t="s">
        <v>144</v>
      </c>
      <c r="B27" s="264"/>
      <c r="C27" s="264"/>
      <c r="D27" s="264" t="s">
        <v>145</v>
      </c>
      <c r="E27" s="264"/>
      <c r="F27" s="264"/>
      <c r="G27" s="240" t="s">
        <v>104</v>
      </c>
      <c r="H27" s="241"/>
      <c r="I27" s="241"/>
      <c r="J27" s="241"/>
      <c r="K27" s="241"/>
      <c r="L27" s="241"/>
      <c r="M27" s="241"/>
      <c r="N27" s="241"/>
      <c r="O27" s="241"/>
      <c r="P27" s="241"/>
      <c r="Q27" s="241"/>
      <c r="R27" s="241"/>
      <c r="S27" s="241"/>
      <c r="T27" s="241"/>
      <c r="U27" s="241"/>
      <c r="V27" s="241"/>
      <c r="W27" s="242"/>
      <c r="X27" s="265" t="s">
        <v>105</v>
      </c>
      <c r="Y27" s="265"/>
      <c r="Z27" s="265"/>
      <c r="AA27" s="265"/>
      <c r="AB27" s="265"/>
      <c r="AC27" s="265"/>
      <c r="AD27" s="265"/>
      <c r="AE27" s="265"/>
      <c r="AF27" s="265"/>
      <c r="AG27" s="265"/>
      <c r="AH27" s="265"/>
      <c r="AI27" s="265"/>
      <c r="AJ27" s="265"/>
      <c r="AK27" s="265"/>
      <c r="AL27" s="265"/>
      <c r="AM27" s="265"/>
      <c r="AN27" s="265"/>
      <c r="AO27" s="262"/>
      <c r="AP27" s="263"/>
      <c r="AV27" s="22" t="s">
        <v>116</v>
      </c>
      <c r="AW27" s="48">
        <f>Z29</f>
        <v>0</v>
      </c>
    </row>
    <row r="28" spans="1:49" s="22" customFormat="1" ht="30" customHeight="1" x14ac:dyDescent="0.15">
      <c r="A28" s="266"/>
      <c r="B28" s="266"/>
      <c r="C28" s="266"/>
      <c r="D28" s="266"/>
      <c r="E28" s="266"/>
      <c r="F28" s="266"/>
      <c r="G28" s="240" t="s">
        <v>106</v>
      </c>
      <c r="H28" s="242"/>
      <c r="I28" s="240" t="s">
        <v>107</v>
      </c>
      <c r="J28" s="242"/>
      <c r="K28" s="204" t="s">
        <v>108</v>
      </c>
      <c r="L28" s="206"/>
      <c r="M28" s="240" t="s">
        <v>109</v>
      </c>
      <c r="N28" s="241"/>
      <c r="O28" s="240" t="s">
        <v>146</v>
      </c>
      <c r="P28" s="241"/>
      <c r="Q28" s="240" t="s">
        <v>147</v>
      </c>
      <c r="R28" s="241"/>
      <c r="S28" s="240" t="s">
        <v>148</v>
      </c>
      <c r="T28" s="241"/>
      <c r="U28" s="224" t="s">
        <v>110</v>
      </c>
      <c r="V28" s="225"/>
      <c r="W28" s="226"/>
      <c r="X28" s="240" t="s">
        <v>106</v>
      </c>
      <c r="Y28" s="242"/>
      <c r="Z28" s="240" t="s">
        <v>107</v>
      </c>
      <c r="AA28" s="242"/>
      <c r="AB28" s="204" t="s">
        <v>108</v>
      </c>
      <c r="AC28" s="206"/>
      <c r="AD28" s="240" t="s">
        <v>109</v>
      </c>
      <c r="AE28" s="242"/>
      <c r="AF28" s="240" t="s">
        <v>146</v>
      </c>
      <c r="AG28" s="242"/>
      <c r="AH28" s="240" t="s">
        <v>147</v>
      </c>
      <c r="AI28" s="242"/>
      <c r="AJ28" s="240" t="s">
        <v>148</v>
      </c>
      <c r="AK28" s="242"/>
      <c r="AL28" s="204" t="s">
        <v>110</v>
      </c>
      <c r="AM28" s="205"/>
      <c r="AN28" s="206"/>
      <c r="AO28" s="262"/>
      <c r="AP28" s="263"/>
      <c r="AV28" s="22" t="s">
        <v>117</v>
      </c>
      <c r="AW28" s="48">
        <f>AB29</f>
        <v>0</v>
      </c>
    </row>
    <row r="29" spans="1:49" s="22" customFormat="1" ht="30" customHeight="1" x14ac:dyDescent="0.15">
      <c r="A29" s="92"/>
      <c r="B29" s="92"/>
      <c r="C29" s="92"/>
      <c r="D29" s="92"/>
      <c r="E29" s="92"/>
      <c r="F29" s="92"/>
      <c r="G29" s="130"/>
      <c r="H29" s="131"/>
      <c r="I29" s="130"/>
      <c r="J29" s="131"/>
      <c r="K29" s="130"/>
      <c r="L29" s="131"/>
      <c r="M29" s="130"/>
      <c r="N29" s="131"/>
      <c r="O29" s="130"/>
      <c r="P29" s="131"/>
      <c r="Q29" s="130"/>
      <c r="R29" s="131"/>
      <c r="S29" s="130"/>
      <c r="T29" s="131"/>
      <c r="U29" s="254">
        <f>SUM(G29:T29)</f>
        <v>0</v>
      </c>
      <c r="V29" s="255"/>
      <c r="W29" s="256"/>
      <c r="X29" s="257">
        <f>R25*G29</f>
        <v>0</v>
      </c>
      <c r="Y29" s="258"/>
      <c r="Z29" s="257">
        <f>U25*I29</f>
        <v>0</v>
      </c>
      <c r="AA29" s="258"/>
      <c r="AB29" s="257">
        <f>X25*K29</f>
        <v>0</v>
      </c>
      <c r="AC29" s="258"/>
      <c r="AD29" s="257">
        <f>AA25*M29</f>
        <v>0</v>
      </c>
      <c r="AE29" s="258"/>
      <c r="AF29" s="257">
        <f>AD25*O29</f>
        <v>0</v>
      </c>
      <c r="AG29" s="258"/>
      <c r="AH29" s="257">
        <f>AG25*Q29</f>
        <v>0</v>
      </c>
      <c r="AI29" s="258"/>
      <c r="AJ29" s="257">
        <f>AJ25*S29</f>
        <v>0</v>
      </c>
      <c r="AK29" s="258"/>
      <c r="AL29" s="259">
        <f>SUM(X29:AK29)</f>
        <v>0</v>
      </c>
      <c r="AM29" s="260"/>
      <c r="AN29" s="261"/>
      <c r="AO29" s="262"/>
      <c r="AP29" s="263"/>
      <c r="AV29" s="22" t="s">
        <v>118</v>
      </c>
      <c r="AW29" s="48">
        <f>AD29</f>
        <v>0</v>
      </c>
    </row>
    <row r="30" spans="1:49" s="31" customFormat="1" ht="30" customHeight="1" x14ac:dyDescent="0.15">
      <c r="A30" s="267" t="s">
        <v>93</v>
      </c>
      <c r="B30" s="267"/>
      <c r="C30" s="267"/>
      <c r="D30" s="267"/>
      <c r="E30" s="267"/>
      <c r="F30" s="267"/>
      <c r="G30" s="267"/>
      <c r="H30" s="267"/>
      <c r="I30" s="267"/>
      <c r="J30" s="267"/>
      <c r="K30" s="267"/>
      <c r="L30" s="267"/>
      <c r="M30" s="267"/>
      <c r="N30" s="267"/>
      <c r="O30" s="267"/>
      <c r="P30" s="267"/>
      <c r="Q30" s="204" t="s">
        <v>141</v>
      </c>
      <c r="R30" s="205"/>
      <c r="S30" s="205"/>
      <c r="T30" s="205"/>
      <c r="U30" s="205"/>
      <c r="V30" s="205"/>
      <c r="W30" s="205"/>
      <c r="X30" s="205"/>
      <c r="Y30" s="205"/>
      <c r="Z30" s="205"/>
      <c r="AA30" s="205"/>
      <c r="AB30" s="205"/>
      <c r="AC30" s="205"/>
      <c r="AD30" s="205"/>
      <c r="AE30" s="205"/>
      <c r="AF30" s="205"/>
      <c r="AG30" s="205"/>
      <c r="AH30" s="205"/>
      <c r="AI30" s="205"/>
      <c r="AJ30" s="205"/>
      <c r="AK30" s="205"/>
      <c r="AL30" s="205"/>
      <c r="AM30" s="205"/>
      <c r="AN30" s="205"/>
      <c r="AO30" s="205"/>
      <c r="AP30" s="206"/>
      <c r="AV30" s="22" t="s">
        <v>157</v>
      </c>
      <c r="AW30" s="48">
        <f>AF29</f>
        <v>0</v>
      </c>
    </row>
    <row r="31" spans="1:49" s="24" customFormat="1" ht="30" customHeight="1" x14ac:dyDescent="0.15">
      <c r="A31" s="267" t="s">
        <v>91</v>
      </c>
      <c r="B31" s="267"/>
      <c r="C31" s="267"/>
      <c r="D31" s="267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97" t="s">
        <v>142</v>
      </c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9"/>
      <c r="AV31" s="22" t="s">
        <v>158</v>
      </c>
      <c r="AW31" s="48">
        <f>AH29</f>
        <v>0</v>
      </c>
    </row>
    <row r="32" spans="1:49" s="24" customFormat="1" ht="30" customHeight="1" x14ac:dyDescent="0.15">
      <c r="A32" s="108"/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0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2"/>
      <c r="AV32" s="22" t="s">
        <v>159</v>
      </c>
      <c r="AW32" s="48">
        <f>AJ29</f>
        <v>0</v>
      </c>
    </row>
    <row r="33" spans="1:49" s="24" customFormat="1" ht="30" customHeight="1" x14ac:dyDescent="0.15">
      <c r="A33" s="93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100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2"/>
      <c r="AV33" s="22" t="s">
        <v>94</v>
      </c>
      <c r="AW33" s="22" t="str">
        <f>IF(ISBLANK(A31)," ",A31)</f>
        <v>◯</v>
      </c>
    </row>
    <row r="34" spans="1:49" s="24" customFormat="1" ht="30" customHeight="1" x14ac:dyDescent="0.15">
      <c r="A34" s="197" t="s">
        <v>53</v>
      </c>
      <c r="B34" s="198"/>
      <c r="C34" s="198"/>
      <c r="D34" s="198"/>
      <c r="E34" s="198"/>
      <c r="F34" s="198"/>
      <c r="G34" s="198"/>
      <c r="H34" s="199"/>
      <c r="I34" s="106"/>
      <c r="J34" s="107"/>
      <c r="K34" s="107"/>
      <c r="L34" s="107"/>
      <c r="M34" s="107"/>
      <c r="N34" s="107"/>
      <c r="O34" s="107"/>
      <c r="P34" s="30" t="s">
        <v>55</v>
      </c>
      <c r="Q34" s="100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2"/>
      <c r="AV34" s="22"/>
      <c r="AW34" s="22" t="str">
        <f>IF(ISBLANK(M31)," ",M31)</f>
        <v xml:space="preserve"> </v>
      </c>
    </row>
    <row r="35" spans="1:49" s="24" customFormat="1" ht="30" customHeight="1" x14ac:dyDescent="0.15">
      <c r="A35" s="197" t="s">
        <v>54</v>
      </c>
      <c r="B35" s="198"/>
      <c r="C35" s="198"/>
      <c r="D35" s="198"/>
      <c r="E35" s="198"/>
      <c r="F35" s="198"/>
      <c r="G35" s="198"/>
      <c r="H35" s="199"/>
      <c r="I35" s="106"/>
      <c r="J35" s="107"/>
      <c r="K35" s="107"/>
      <c r="L35" s="107"/>
      <c r="M35" s="107"/>
      <c r="N35" s="107"/>
      <c r="O35" s="107"/>
      <c r="P35" s="30" t="s">
        <v>55</v>
      </c>
      <c r="Q35" s="100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2"/>
      <c r="AW35" s="22" t="str">
        <f>IF(ISBLANK(A33)," ",A33)</f>
        <v xml:space="preserve"> </v>
      </c>
    </row>
    <row r="36" spans="1:49" s="24" customFormat="1" ht="30" customHeight="1" x14ac:dyDescent="0.15">
      <c r="A36" s="184" t="s">
        <v>57</v>
      </c>
      <c r="B36" s="185"/>
      <c r="C36" s="185"/>
      <c r="D36" s="185"/>
      <c r="E36" s="185"/>
      <c r="F36" s="185"/>
      <c r="G36" s="185"/>
      <c r="H36" s="186"/>
      <c r="I36" s="268">
        <f>I34-I35</f>
        <v>0</v>
      </c>
      <c r="J36" s="269"/>
      <c r="K36" s="269"/>
      <c r="L36" s="269"/>
      <c r="M36" s="269"/>
      <c r="N36" s="269"/>
      <c r="O36" s="269"/>
      <c r="P36" s="270" t="s">
        <v>55</v>
      </c>
      <c r="Q36" s="100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2"/>
    </row>
    <row r="37" spans="1:49" s="24" customFormat="1" ht="30" customHeight="1" x14ac:dyDescent="0.15">
      <c r="A37" s="187"/>
      <c r="B37" s="188"/>
      <c r="C37" s="188"/>
      <c r="D37" s="188"/>
      <c r="E37" s="188"/>
      <c r="F37" s="188"/>
      <c r="G37" s="188"/>
      <c r="H37" s="189"/>
      <c r="I37" s="94" t="s">
        <v>56</v>
      </c>
      <c r="J37" s="95"/>
      <c r="K37" s="95"/>
      <c r="L37" s="95"/>
      <c r="M37" s="95"/>
      <c r="N37" s="95"/>
      <c r="O37" s="95"/>
      <c r="P37" s="96"/>
      <c r="Q37" s="103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4"/>
      <c r="AJ37" s="104"/>
      <c r="AK37" s="104"/>
      <c r="AL37" s="104"/>
      <c r="AM37" s="104"/>
      <c r="AN37" s="104"/>
      <c r="AO37" s="104"/>
      <c r="AP37" s="105"/>
      <c r="AW37" s="22" t="str">
        <f>IF(ISBLANK(I33)," ",I33)</f>
        <v xml:space="preserve"> </v>
      </c>
    </row>
    <row r="38" spans="1:49" ht="28.5" customHeight="1" x14ac:dyDescent="0.15">
      <c r="A38" s="184" t="s">
        <v>16</v>
      </c>
      <c r="B38" s="185"/>
      <c r="C38" s="185"/>
      <c r="D38" s="185"/>
      <c r="E38" s="185"/>
      <c r="F38" s="185"/>
      <c r="G38" s="185"/>
      <c r="H38" s="186"/>
      <c r="I38" s="172" t="s">
        <v>97</v>
      </c>
      <c r="J38" s="172"/>
      <c r="K38" s="172"/>
      <c r="L38" s="172"/>
      <c r="M38" s="172" t="s">
        <v>63</v>
      </c>
      <c r="N38" s="172"/>
      <c r="O38" s="172"/>
      <c r="P38" s="172"/>
      <c r="Q38" s="172"/>
      <c r="R38" s="172"/>
      <c r="S38" s="172" t="s">
        <v>42</v>
      </c>
      <c r="T38" s="172"/>
      <c r="U38" s="172"/>
      <c r="V38" s="172"/>
      <c r="W38" s="172"/>
      <c r="X38" s="172"/>
      <c r="Y38" s="172"/>
      <c r="Z38" s="172"/>
      <c r="AA38" s="172"/>
      <c r="AB38" s="172"/>
      <c r="AC38" s="172"/>
      <c r="AD38" s="172"/>
      <c r="AE38" s="172"/>
      <c r="AF38" s="172"/>
      <c r="AG38" s="172"/>
      <c r="AH38" s="172"/>
      <c r="AI38" s="172" t="s">
        <v>168</v>
      </c>
      <c r="AJ38" s="172"/>
      <c r="AK38" s="172"/>
      <c r="AL38" s="172"/>
      <c r="AM38" s="172"/>
      <c r="AN38" s="172"/>
      <c r="AO38" s="172"/>
      <c r="AP38" s="172"/>
      <c r="AV38" s="24"/>
      <c r="AW38" s="22" t="str">
        <f>IF(ISBLANK(M33)," ",M33)</f>
        <v xml:space="preserve"> </v>
      </c>
    </row>
    <row r="39" spans="1:49" ht="28.5" customHeight="1" x14ac:dyDescent="0.15">
      <c r="A39" s="187"/>
      <c r="B39" s="188"/>
      <c r="C39" s="188"/>
      <c r="D39" s="188"/>
      <c r="E39" s="188"/>
      <c r="F39" s="188"/>
      <c r="G39" s="188"/>
      <c r="H39" s="189"/>
      <c r="I39" s="172"/>
      <c r="J39" s="172"/>
      <c r="K39" s="172"/>
      <c r="L39" s="172"/>
      <c r="M39" s="172" t="s">
        <v>40</v>
      </c>
      <c r="N39" s="172"/>
      <c r="O39" s="172"/>
      <c r="P39" s="172"/>
      <c r="Q39" s="172" t="s">
        <v>41</v>
      </c>
      <c r="R39" s="172"/>
      <c r="S39" s="180" t="s">
        <v>169</v>
      </c>
      <c r="T39" s="180"/>
      <c r="U39" s="180"/>
      <c r="V39" s="180"/>
      <c r="W39" s="172" t="s">
        <v>170</v>
      </c>
      <c r="X39" s="172"/>
      <c r="Y39" s="172"/>
      <c r="Z39" s="172"/>
      <c r="AA39" s="172" t="s">
        <v>61</v>
      </c>
      <c r="AB39" s="172"/>
      <c r="AC39" s="172"/>
      <c r="AD39" s="172"/>
      <c r="AE39" s="172" t="s">
        <v>171</v>
      </c>
      <c r="AF39" s="172"/>
      <c r="AG39" s="172"/>
      <c r="AH39" s="172"/>
      <c r="AI39" s="172" t="s">
        <v>172</v>
      </c>
      <c r="AJ39" s="172"/>
      <c r="AK39" s="172"/>
      <c r="AL39" s="172"/>
      <c r="AM39" s="190" t="s">
        <v>173</v>
      </c>
      <c r="AN39" s="190"/>
      <c r="AO39" s="190"/>
      <c r="AP39" s="190"/>
      <c r="AV39" s="24" t="s">
        <v>81</v>
      </c>
      <c r="AW39" s="33" t="str">
        <f>Q31</f>
        <v>※「やまがた紅王」の植栽面積が分からない場合は、１本あたり0.5aで換算してください。</v>
      </c>
    </row>
    <row r="40" spans="1:49" ht="28.5" customHeight="1" x14ac:dyDescent="0.15">
      <c r="A40" s="191"/>
      <c r="B40" s="192" t="s">
        <v>96</v>
      </c>
      <c r="C40" s="192"/>
      <c r="D40" s="192"/>
      <c r="E40" s="192"/>
      <c r="F40" s="192"/>
      <c r="G40" s="192"/>
      <c r="H40" s="193"/>
      <c r="I40" s="129"/>
      <c r="J40" s="129"/>
      <c r="K40" s="129"/>
      <c r="L40" s="129"/>
      <c r="M40" s="129"/>
      <c r="N40" s="129"/>
      <c r="O40" s="129"/>
      <c r="P40" s="129"/>
      <c r="Q40" s="132"/>
      <c r="R40" s="132"/>
      <c r="S40" s="194">
        <f>ROUNDDOWN(I40/3,0)</f>
        <v>0</v>
      </c>
      <c r="T40" s="195"/>
      <c r="U40" s="195"/>
      <c r="V40" s="196"/>
      <c r="W40" s="194">
        <f>ROUNDDOWN(M40*2/3,0)</f>
        <v>0</v>
      </c>
      <c r="X40" s="195"/>
      <c r="Y40" s="195"/>
      <c r="Z40" s="196"/>
      <c r="AA40" s="197" t="s">
        <v>174</v>
      </c>
      <c r="AB40" s="198"/>
      <c r="AC40" s="198"/>
      <c r="AD40" s="199"/>
      <c r="AE40" s="194">
        <f>MIN(S40:AD40)</f>
        <v>0</v>
      </c>
      <c r="AF40" s="195"/>
      <c r="AG40" s="195"/>
      <c r="AH40" s="196"/>
      <c r="AI40" s="200">
        <f>M40-AE40</f>
        <v>0</v>
      </c>
      <c r="AJ40" s="200"/>
      <c r="AK40" s="200"/>
      <c r="AL40" s="200"/>
      <c r="AM40" s="109"/>
      <c r="AN40" s="109"/>
      <c r="AO40" s="109"/>
      <c r="AP40" s="109"/>
      <c r="AV40" s="24" t="s">
        <v>53</v>
      </c>
      <c r="AW40" s="35">
        <f>I34</f>
        <v>0</v>
      </c>
    </row>
    <row r="41" spans="1:49" ht="28.5" customHeight="1" x14ac:dyDescent="0.15">
      <c r="A41" s="169"/>
      <c r="B41" s="170"/>
      <c r="C41" s="170"/>
      <c r="D41" s="170"/>
      <c r="E41" s="170"/>
      <c r="F41" s="170"/>
      <c r="G41" s="170"/>
      <c r="H41" s="171"/>
      <c r="I41" s="117"/>
      <c r="J41" s="117"/>
      <c r="K41" s="117"/>
      <c r="L41" s="117"/>
      <c r="M41" s="117"/>
      <c r="N41" s="117"/>
      <c r="O41" s="117"/>
      <c r="P41" s="117"/>
      <c r="Q41" s="118"/>
      <c r="R41" s="118"/>
      <c r="S41" s="114"/>
      <c r="T41" s="115"/>
      <c r="U41" s="115"/>
      <c r="V41" s="116"/>
      <c r="W41" s="114"/>
      <c r="X41" s="115"/>
      <c r="Y41" s="115"/>
      <c r="Z41" s="116"/>
      <c r="AA41" s="111"/>
      <c r="AB41" s="112"/>
      <c r="AC41" s="112"/>
      <c r="AD41" s="113"/>
      <c r="AE41" s="114"/>
      <c r="AF41" s="115"/>
      <c r="AG41" s="115"/>
      <c r="AH41" s="116"/>
      <c r="AI41" s="60"/>
      <c r="AJ41" s="60"/>
      <c r="AK41" s="60"/>
      <c r="AL41" s="60"/>
      <c r="AM41" s="110"/>
      <c r="AN41" s="110"/>
      <c r="AO41" s="110"/>
      <c r="AP41" s="110"/>
      <c r="AV41" s="24" t="s">
        <v>69</v>
      </c>
      <c r="AW41" s="35">
        <f>I44</f>
        <v>0</v>
      </c>
    </row>
    <row r="42" spans="1:49" ht="28.5" customHeight="1" x14ac:dyDescent="0.15">
      <c r="A42" s="169"/>
      <c r="B42" s="170"/>
      <c r="C42" s="170"/>
      <c r="D42" s="170"/>
      <c r="E42" s="170"/>
      <c r="F42" s="170"/>
      <c r="G42" s="170"/>
      <c r="H42" s="171"/>
      <c r="I42" s="117"/>
      <c r="J42" s="117"/>
      <c r="K42" s="117"/>
      <c r="L42" s="117"/>
      <c r="M42" s="117"/>
      <c r="N42" s="117"/>
      <c r="O42" s="117"/>
      <c r="P42" s="117"/>
      <c r="Q42" s="118"/>
      <c r="R42" s="118"/>
      <c r="S42" s="114"/>
      <c r="T42" s="115"/>
      <c r="U42" s="115"/>
      <c r="V42" s="116"/>
      <c r="W42" s="114"/>
      <c r="X42" s="115"/>
      <c r="Y42" s="115"/>
      <c r="Z42" s="116"/>
      <c r="AA42" s="111"/>
      <c r="AB42" s="112"/>
      <c r="AC42" s="112"/>
      <c r="AD42" s="113"/>
      <c r="AE42" s="114"/>
      <c r="AF42" s="115"/>
      <c r="AG42" s="115"/>
      <c r="AH42" s="116"/>
      <c r="AI42" s="60"/>
      <c r="AJ42" s="60"/>
      <c r="AK42" s="60"/>
      <c r="AL42" s="60"/>
      <c r="AM42" s="110"/>
      <c r="AN42" s="110"/>
      <c r="AO42" s="110"/>
      <c r="AP42" s="110"/>
      <c r="AV42" s="24" t="s">
        <v>70</v>
      </c>
      <c r="AW42" s="35">
        <f>M44</f>
        <v>0</v>
      </c>
    </row>
    <row r="43" spans="1:49" ht="28.5" customHeight="1" x14ac:dyDescent="0.15">
      <c r="A43" s="169"/>
      <c r="B43" s="170"/>
      <c r="C43" s="170"/>
      <c r="D43" s="170"/>
      <c r="E43" s="170"/>
      <c r="F43" s="170"/>
      <c r="G43" s="170"/>
      <c r="H43" s="171"/>
      <c r="I43" s="117"/>
      <c r="J43" s="117"/>
      <c r="K43" s="117"/>
      <c r="L43" s="117"/>
      <c r="M43" s="117"/>
      <c r="N43" s="117"/>
      <c r="O43" s="117"/>
      <c r="P43" s="117"/>
      <c r="Q43" s="118"/>
      <c r="R43" s="118"/>
      <c r="S43" s="114"/>
      <c r="T43" s="115"/>
      <c r="U43" s="115"/>
      <c r="V43" s="116"/>
      <c r="W43" s="114"/>
      <c r="X43" s="115"/>
      <c r="Y43" s="115"/>
      <c r="Z43" s="116"/>
      <c r="AA43" s="111"/>
      <c r="AB43" s="112"/>
      <c r="AC43" s="112"/>
      <c r="AD43" s="113"/>
      <c r="AE43" s="114"/>
      <c r="AF43" s="115"/>
      <c r="AG43" s="115"/>
      <c r="AH43" s="116"/>
      <c r="AI43" s="60"/>
      <c r="AJ43" s="60"/>
      <c r="AK43" s="60"/>
      <c r="AL43" s="60"/>
      <c r="AM43" s="110"/>
      <c r="AN43" s="110"/>
      <c r="AO43" s="110"/>
      <c r="AP43" s="110"/>
      <c r="AV43" s="24" t="s">
        <v>71</v>
      </c>
      <c r="AW43" s="35">
        <f>AE44</f>
        <v>0</v>
      </c>
    </row>
    <row r="44" spans="1:49" ht="28.5" customHeight="1" x14ac:dyDescent="0.15">
      <c r="A44" s="172" t="s">
        <v>60</v>
      </c>
      <c r="B44" s="172"/>
      <c r="C44" s="172"/>
      <c r="D44" s="172"/>
      <c r="E44" s="172"/>
      <c r="F44" s="172"/>
      <c r="G44" s="172"/>
      <c r="H44" s="172"/>
      <c r="I44" s="173">
        <f>SUM(I40:L43)</f>
        <v>0</v>
      </c>
      <c r="J44" s="173"/>
      <c r="K44" s="173"/>
      <c r="L44" s="173"/>
      <c r="M44" s="173">
        <f>SUM(M40:P43)</f>
        <v>0</v>
      </c>
      <c r="N44" s="173"/>
      <c r="O44" s="173"/>
      <c r="P44" s="173"/>
      <c r="Q44" s="174"/>
      <c r="R44" s="174"/>
      <c r="S44" s="173">
        <f>SUM(S40:V42)</f>
        <v>0</v>
      </c>
      <c r="T44" s="173"/>
      <c r="U44" s="173"/>
      <c r="V44" s="173"/>
      <c r="W44" s="173">
        <f>SUM(W40:Z42)</f>
        <v>0</v>
      </c>
      <c r="X44" s="173"/>
      <c r="Y44" s="173"/>
      <c r="Z44" s="173"/>
      <c r="AA44" s="174"/>
      <c r="AB44" s="174"/>
      <c r="AC44" s="174"/>
      <c r="AD44" s="174"/>
      <c r="AE44" s="173">
        <f>SUM(AE40:AH43)</f>
        <v>0</v>
      </c>
      <c r="AF44" s="173"/>
      <c r="AG44" s="173"/>
      <c r="AH44" s="173"/>
      <c r="AI44" s="175">
        <f>SUM(AI40:AK43)</f>
        <v>0</v>
      </c>
      <c r="AJ44" s="176"/>
      <c r="AK44" s="177"/>
      <c r="AL44" s="175">
        <f>SUM(AL40:AN43)</f>
        <v>0</v>
      </c>
      <c r="AM44" s="176"/>
      <c r="AN44" s="177"/>
      <c r="AO44" s="178"/>
      <c r="AP44" s="179"/>
      <c r="AV44" s="11" t="s">
        <v>72</v>
      </c>
      <c r="AW44" s="36">
        <f>AI44</f>
        <v>0</v>
      </c>
    </row>
    <row r="45" spans="1:49" ht="28.5" customHeight="1" x14ac:dyDescent="0.15">
      <c r="A45" s="180" t="s">
        <v>84</v>
      </c>
      <c r="B45" s="180"/>
      <c r="C45" s="180"/>
      <c r="D45" s="180"/>
      <c r="E45" s="180"/>
      <c r="F45" s="180"/>
      <c r="G45" s="180" t="s">
        <v>85</v>
      </c>
      <c r="H45" s="180"/>
      <c r="I45" s="180"/>
      <c r="J45" s="180"/>
      <c r="K45" s="180"/>
      <c r="L45" s="180"/>
      <c r="M45" s="180" t="s">
        <v>86</v>
      </c>
      <c r="N45" s="180"/>
      <c r="O45" s="180"/>
      <c r="P45" s="180"/>
      <c r="Q45" s="180"/>
      <c r="R45" s="180"/>
      <c r="S45" s="180" t="s">
        <v>87</v>
      </c>
      <c r="T45" s="180"/>
      <c r="U45" s="180"/>
      <c r="V45" s="180"/>
      <c r="W45" s="180"/>
      <c r="X45" s="180"/>
      <c r="Y45" s="181" t="s">
        <v>88</v>
      </c>
      <c r="Z45" s="182"/>
      <c r="AA45" s="182"/>
      <c r="AB45" s="182"/>
      <c r="AC45" s="182"/>
      <c r="AD45" s="183"/>
      <c r="AE45" s="181" t="s">
        <v>64</v>
      </c>
      <c r="AF45" s="182"/>
      <c r="AG45" s="182"/>
      <c r="AH45" s="182"/>
      <c r="AI45" s="182"/>
      <c r="AJ45" s="183"/>
      <c r="AK45" s="181" t="s">
        <v>58</v>
      </c>
      <c r="AL45" s="182"/>
      <c r="AM45" s="182"/>
      <c r="AN45" s="182"/>
      <c r="AO45" s="182"/>
      <c r="AP45" s="183"/>
    </row>
    <row r="46" spans="1:49" ht="28.5" customHeight="1" x14ac:dyDescent="0.15">
      <c r="A46" s="128"/>
      <c r="B46" s="128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8"/>
      <c r="S46" s="128"/>
      <c r="T46" s="128"/>
      <c r="U46" s="128"/>
      <c r="V46" s="128"/>
      <c r="W46" s="128"/>
      <c r="X46" s="128"/>
      <c r="Y46" s="128"/>
      <c r="Z46" s="128"/>
      <c r="AA46" s="128"/>
      <c r="AB46" s="128"/>
      <c r="AC46" s="128"/>
      <c r="AD46" s="128"/>
      <c r="AE46" s="128"/>
      <c r="AF46" s="128"/>
      <c r="AG46" s="128"/>
      <c r="AH46" s="128"/>
      <c r="AI46" s="128"/>
      <c r="AJ46" s="128"/>
      <c r="AK46" s="128"/>
      <c r="AL46" s="128"/>
      <c r="AM46" s="128"/>
      <c r="AN46" s="128"/>
      <c r="AO46" s="128"/>
      <c r="AP46" s="128"/>
      <c r="AV46" s="11" t="s">
        <v>164</v>
      </c>
      <c r="AW46" s="11">
        <f>AO2</f>
        <v>0</v>
      </c>
    </row>
    <row r="47" spans="1:49" ht="28.5" customHeight="1" x14ac:dyDescent="0.15">
      <c r="A47" s="184" t="s">
        <v>59</v>
      </c>
      <c r="B47" s="185"/>
      <c r="C47" s="185"/>
      <c r="D47" s="185"/>
      <c r="E47" s="185"/>
      <c r="F47" s="186"/>
      <c r="G47" s="122" t="s">
        <v>17</v>
      </c>
      <c r="H47" s="123"/>
      <c r="I47" s="123"/>
      <c r="J47" s="123"/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Y47" s="124"/>
      <c r="Z47" s="124"/>
      <c r="AA47" s="124"/>
      <c r="AB47" s="124"/>
      <c r="AC47" s="124"/>
      <c r="AD47" s="124" t="s">
        <v>18</v>
      </c>
      <c r="AE47" s="124"/>
      <c r="AF47" s="124"/>
      <c r="AG47" s="124"/>
      <c r="AH47" s="124"/>
      <c r="AI47" s="124"/>
      <c r="AJ47" s="124"/>
      <c r="AK47" s="124" t="s">
        <v>19</v>
      </c>
      <c r="AL47" s="124"/>
      <c r="AM47" s="124"/>
      <c r="AN47" s="124"/>
      <c r="AO47" s="124"/>
      <c r="AP47" s="125"/>
    </row>
    <row r="48" spans="1:49" ht="28.5" customHeight="1" x14ac:dyDescent="0.15">
      <c r="A48" s="187"/>
      <c r="B48" s="188"/>
      <c r="C48" s="188"/>
      <c r="D48" s="188"/>
      <c r="E48" s="188"/>
      <c r="F48" s="189"/>
      <c r="G48" s="126" t="s">
        <v>17</v>
      </c>
      <c r="H48" s="127"/>
      <c r="I48" s="127"/>
      <c r="J48" s="127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  <c r="AC48" s="119"/>
      <c r="AD48" s="119" t="s">
        <v>18</v>
      </c>
      <c r="AE48" s="119"/>
      <c r="AF48" s="119"/>
      <c r="AG48" s="119"/>
      <c r="AH48" s="119"/>
      <c r="AI48" s="119"/>
      <c r="AJ48" s="119"/>
      <c r="AK48" s="119" t="s">
        <v>19</v>
      </c>
      <c r="AL48" s="119"/>
      <c r="AM48" s="119"/>
      <c r="AN48" s="119"/>
      <c r="AO48" s="119"/>
      <c r="AP48" s="120"/>
      <c r="AT48" s="11" t="s">
        <v>165</v>
      </c>
    </row>
  </sheetData>
  <mergeCells count="232">
    <mergeCell ref="A8:G12"/>
    <mergeCell ref="H8:AB12"/>
    <mergeCell ref="AD8:AF9"/>
    <mergeCell ref="AG8:AM8"/>
    <mergeCell ref="AN8:AO8"/>
    <mergeCell ref="AG9:AM9"/>
    <mergeCell ref="AN9:AO9"/>
    <mergeCell ref="AL28:AN28"/>
    <mergeCell ref="AO28:AP28"/>
    <mergeCell ref="AJ29:AK29"/>
    <mergeCell ref="AL29:AN29"/>
    <mergeCell ref="AO29:AP29"/>
    <mergeCell ref="Q29:R29"/>
    <mergeCell ref="S29:T29"/>
    <mergeCell ref="U29:W29"/>
    <mergeCell ref="X29:Y29"/>
    <mergeCell ref="Z29:AA29"/>
    <mergeCell ref="AB29:AC29"/>
    <mergeCell ref="AD29:AE29"/>
    <mergeCell ref="AF29:AG29"/>
    <mergeCell ref="AH29:AI29"/>
    <mergeCell ref="R23:AL23"/>
    <mergeCell ref="R24:T24"/>
    <mergeCell ref="U24:W24"/>
    <mergeCell ref="R25:T25"/>
    <mergeCell ref="U25:W25"/>
    <mergeCell ref="A26:F26"/>
    <mergeCell ref="A27:C28"/>
    <mergeCell ref="D27:F28"/>
    <mergeCell ref="G27:W27"/>
    <mergeCell ref="X27:AN27"/>
    <mergeCell ref="AM23:AP24"/>
    <mergeCell ref="X24:Z24"/>
    <mergeCell ref="AA24:AC24"/>
    <mergeCell ref="AD24:AF24"/>
    <mergeCell ref="AG24:AI24"/>
    <mergeCell ref="AJ24:AL24"/>
    <mergeCell ref="X25:Z25"/>
    <mergeCell ref="AA25:AC25"/>
    <mergeCell ref="AD25:AF25"/>
    <mergeCell ref="AG25:AI25"/>
    <mergeCell ref="AJ25:AL25"/>
    <mergeCell ref="AM25:AP25"/>
    <mergeCell ref="A23:I23"/>
    <mergeCell ref="AO27:AP27"/>
    <mergeCell ref="AK46:AP46"/>
    <mergeCell ref="AA44:AD44"/>
    <mergeCell ref="AE44:AH44"/>
    <mergeCell ref="AI39:AL39"/>
    <mergeCell ref="AM39:AP39"/>
    <mergeCell ref="AI40:AL40"/>
    <mergeCell ref="AM40:AP40"/>
    <mergeCell ref="AI41:AL41"/>
    <mergeCell ref="AM41:AP41"/>
    <mergeCell ref="AI42:AL42"/>
    <mergeCell ref="AM42:AP42"/>
    <mergeCell ref="AI43:AL43"/>
    <mergeCell ref="AM43:AP43"/>
    <mergeCell ref="AE42:AH42"/>
    <mergeCell ref="AO44:AP44"/>
    <mergeCell ref="AE45:AJ45"/>
    <mergeCell ref="AE43:AH43"/>
    <mergeCell ref="AI44:AK44"/>
    <mergeCell ref="AL44:AN44"/>
    <mergeCell ref="AA40:AD40"/>
    <mergeCell ref="AE40:AH40"/>
    <mergeCell ref="AA41:AD41"/>
    <mergeCell ref="AE41:AH41"/>
    <mergeCell ref="E1:AP1"/>
    <mergeCell ref="AK48:AP48"/>
    <mergeCell ref="A1:D1"/>
    <mergeCell ref="A47:F48"/>
    <mergeCell ref="G47:J47"/>
    <mergeCell ref="K47:AC47"/>
    <mergeCell ref="AD47:AG47"/>
    <mergeCell ref="AH47:AJ47"/>
    <mergeCell ref="AK47:AP47"/>
    <mergeCell ref="G48:J48"/>
    <mergeCell ref="K48:AC48"/>
    <mergeCell ref="AD48:AG48"/>
    <mergeCell ref="AH48:AJ48"/>
    <mergeCell ref="AK45:AP45"/>
    <mergeCell ref="A46:F46"/>
    <mergeCell ref="G46:L46"/>
    <mergeCell ref="M46:R46"/>
    <mergeCell ref="S46:X46"/>
    <mergeCell ref="Y46:AD46"/>
    <mergeCell ref="AE46:AJ46"/>
    <mergeCell ref="S43:V43"/>
    <mergeCell ref="W43:Z43"/>
    <mergeCell ref="B42:G42"/>
    <mergeCell ref="I42:L42"/>
    <mergeCell ref="M42:P42"/>
    <mergeCell ref="Q42:R42"/>
    <mergeCell ref="S42:V42"/>
    <mergeCell ref="W42:Z42"/>
    <mergeCell ref="AA42:AD42"/>
    <mergeCell ref="A45:F45"/>
    <mergeCell ref="G45:L45"/>
    <mergeCell ref="M45:R45"/>
    <mergeCell ref="S45:X45"/>
    <mergeCell ref="Y45:AD45"/>
    <mergeCell ref="AA43:AD43"/>
    <mergeCell ref="A44:H44"/>
    <mergeCell ref="I44:L44"/>
    <mergeCell ref="M44:P44"/>
    <mergeCell ref="Q44:R44"/>
    <mergeCell ref="S44:V44"/>
    <mergeCell ref="W44:Z44"/>
    <mergeCell ref="B43:G43"/>
    <mergeCell ref="I43:L43"/>
    <mergeCell ref="M43:P43"/>
    <mergeCell ref="Q43:R43"/>
    <mergeCell ref="B41:G41"/>
    <mergeCell ref="I41:L41"/>
    <mergeCell ref="M41:P41"/>
    <mergeCell ref="Q41:R41"/>
    <mergeCell ref="S41:V41"/>
    <mergeCell ref="W41:Z41"/>
    <mergeCell ref="B40:G40"/>
    <mergeCell ref="I40:L40"/>
    <mergeCell ref="M40:P40"/>
    <mergeCell ref="Q40:R40"/>
    <mergeCell ref="S40:V40"/>
    <mergeCell ref="W40:Z40"/>
    <mergeCell ref="A36:H37"/>
    <mergeCell ref="I36:O36"/>
    <mergeCell ref="I37:P37"/>
    <mergeCell ref="Q31:AP31"/>
    <mergeCell ref="Q32:AP37"/>
    <mergeCell ref="A38:H39"/>
    <mergeCell ref="I38:L39"/>
    <mergeCell ref="M38:R38"/>
    <mergeCell ref="E33:H33"/>
    <mergeCell ref="I33:L33"/>
    <mergeCell ref="M33:P33"/>
    <mergeCell ref="A34:H34"/>
    <mergeCell ref="I34:O34"/>
    <mergeCell ref="A35:H35"/>
    <mergeCell ref="I35:O35"/>
    <mergeCell ref="S38:AH38"/>
    <mergeCell ref="AI38:AP38"/>
    <mergeCell ref="M39:P39"/>
    <mergeCell ref="Q39:R39"/>
    <mergeCell ref="S39:V39"/>
    <mergeCell ref="W39:Z39"/>
    <mergeCell ref="AA39:AD39"/>
    <mergeCell ref="AE39:AH39"/>
    <mergeCell ref="A31:D31"/>
    <mergeCell ref="E31:H31"/>
    <mergeCell ref="I31:L31"/>
    <mergeCell ref="M31:P31"/>
    <mergeCell ref="A32:D32"/>
    <mergeCell ref="E32:H32"/>
    <mergeCell ref="I32:L32"/>
    <mergeCell ref="M32:P32"/>
    <mergeCell ref="A33:D33"/>
    <mergeCell ref="A30:D30"/>
    <mergeCell ref="E30:H30"/>
    <mergeCell ref="I30:L30"/>
    <mergeCell ref="M30:P30"/>
    <mergeCell ref="Q30:AP30"/>
    <mergeCell ref="A29:C29"/>
    <mergeCell ref="D29:F29"/>
    <mergeCell ref="G29:H29"/>
    <mergeCell ref="I29:J29"/>
    <mergeCell ref="K29:L29"/>
    <mergeCell ref="M29:N29"/>
    <mergeCell ref="O29:P29"/>
    <mergeCell ref="G26:AP26"/>
    <mergeCell ref="G28:H28"/>
    <mergeCell ref="I28:J28"/>
    <mergeCell ref="K28:L28"/>
    <mergeCell ref="M28:N28"/>
    <mergeCell ref="O28:P28"/>
    <mergeCell ref="Q28:R28"/>
    <mergeCell ref="S28:T28"/>
    <mergeCell ref="U28:W28"/>
    <mergeCell ref="X28:Y28"/>
    <mergeCell ref="Z28:AA28"/>
    <mergeCell ref="AB28:AC28"/>
    <mergeCell ref="AD28:AE28"/>
    <mergeCell ref="AF28:AG28"/>
    <mergeCell ref="AH28:AI28"/>
    <mergeCell ref="AJ28:AK28"/>
    <mergeCell ref="A24:C24"/>
    <mergeCell ref="D24:F24"/>
    <mergeCell ref="G24:I24"/>
    <mergeCell ref="A25:C25"/>
    <mergeCell ref="D25:F25"/>
    <mergeCell ref="G25:I25"/>
    <mergeCell ref="AC12:AF12"/>
    <mergeCell ref="AG12:AP12"/>
    <mergeCell ref="A13:AP13"/>
    <mergeCell ref="A14:U14"/>
    <mergeCell ref="V14:AP14"/>
    <mergeCell ref="A15:U22"/>
    <mergeCell ref="V15:AP22"/>
    <mergeCell ref="AC10:AF10"/>
    <mergeCell ref="AG10:AI10"/>
    <mergeCell ref="AJ10:AP10"/>
    <mergeCell ref="AC11:AF11"/>
    <mergeCell ref="AG11:AP11"/>
    <mergeCell ref="J23:Q25"/>
    <mergeCell ref="AM7:AN7"/>
    <mergeCell ref="A4:G4"/>
    <mergeCell ref="H4:AB4"/>
    <mergeCell ref="AC4:AF4"/>
    <mergeCell ref="AG4:AP4"/>
    <mergeCell ref="A5:G5"/>
    <mergeCell ref="H5:AB5"/>
    <mergeCell ref="AC5:AF5"/>
    <mergeCell ref="AG5:AI5"/>
    <mergeCell ref="AJ5:AP5"/>
    <mergeCell ref="A6:G7"/>
    <mergeCell ref="H6:AB7"/>
    <mergeCell ref="AD6:AF7"/>
    <mergeCell ref="AG6:AI7"/>
    <mergeCell ref="AJ6:AK6"/>
    <mergeCell ref="AM6:AN6"/>
    <mergeCell ref="AJ7:AK7"/>
    <mergeCell ref="A2:L2"/>
    <mergeCell ref="A3:G3"/>
    <mergeCell ref="H3:R3"/>
    <mergeCell ref="S3:U3"/>
    <mergeCell ref="V3:AB3"/>
    <mergeCell ref="AC3:AF3"/>
    <mergeCell ref="AG3:AP3"/>
    <mergeCell ref="AE2:AG2"/>
    <mergeCell ref="AH2:AK2"/>
    <mergeCell ref="AL2:AN2"/>
    <mergeCell ref="AO2:AP2"/>
  </mergeCells>
  <phoneticPr fontId="8"/>
  <dataValidations count="2">
    <dataValidation type="list" allowBlank="1" showInputMessage="1" showErrorMessage="1" sqref="H5:AB5">
      <formula1>"　,①農協等,②農業法人,③農業者団体,④農業者（販売農家）"</formula1>
    </dataValidation>
    <dataValidation type="list" allowBlank="1" showInputMessage="1" showErrorMessage="1" sqref="AO2:AP2">
      <formula1>$AT$47:$AT$48</formula1>
    </dataValidation>
  </dataValidations>
  <pageMargins left="0.7" right="0.7" top="0.75" bottom="0.75" header="0.3" footer="0.3"/>
  <pageSetup paperSize="9" scale="5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48"/>
  <sheetViews>
    <sheetView view="pageBreakPreview" zoomScale="85" zoomScaleNormal="70" zoomScaleSheetLayoutView="85" workbookViewId="0">
      <pane ySplit="4" topLeftCell="A5" activePane="bottomLeft" state="frozen"/>
      <selection activeCell="A13" sqref="A13:U13"/>
      <selection pane="bottomLeft" activeCell="AG3" sqref="AG3:AP3"/>
    </sheetView>
  </sheetViews>
  <sheetFormatPr defaultColWidth="3.625" defaultRowHeight="28.5" customHeight="1" x14ac:dyDescent="0.15"/>
  <cols>
    <col min="1" max="47" width="3.625" style="11"/>
    <col min="48" max="48" width="28.125" style="11" customWidth="1"/>
    <col min="49" max="49" width="22" style="11" customWidth="1"/>
    <col min="50" max="16384" width="3.625" style="11"/>
  </cols>
  <sheetData>
    <row r="1" spans="1:49" s="22" customFormat="1" ht="30" customHeight="1" x14ac:dyDescent="0.15">
      <c r="A1" s="121" t="str">
        <f>'1'!A1:D1</f>
        <v>（様式５）</v>
      </c>
      <c r="B1" s="121"/>
      <c r="C1" s="121"/>
      <c r="D1" s="121"/>
      <c r="E1" s="63" t="str">
        <f>'1'!E1:AL1</f>
        <v>令和５年度魅力ある園芸やまがた所得向上支援事業要望調査票（「やまがた紅王」雨よけハウス整備事業）</v>
      </c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V1" s="22" t="s">
        <v>83</v>
      </c>
      <c r="AW1" s="22">
        <f>AM2</f>
        <v>0</v>
      </c>
    </row>
    <row r="2" spans="1:49" s="22" customFormat="1" ht="30" customHeight="1" x14ac:dyDescent="0.15">
      <c r="A2" s="71" t="s">
        <v>62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56"/>
      <c r="AD2" s="56"/>
      <c r="AE2" s="168" t="s">
        <v>163</v>
      </c>
      <c r="AF2" s="168"/>
      <c r="AG2" s="168"/>
      <c r="AH2" s="57">
        <v>5</v>
      </c>
      <c r="AI2" s="58"/>
      <c r="AJ2" s="58"/>
      <c r="AK2" s="59"/>
      <c r="AL2" s="204" t="s">
        <v>164</v>
      </c>
      <c r="AM2" s="205"/>
      <c r="AN2" s="206"/>
      <c r="AO2" s="58"/>
      <c r="AP2" s="59"/>
      <c r="AV2" s="22" t="s">
        <v>10</v>
      </c>
      <c r="AW2" s="22">
        <f>H3</f>
        <v>0</v>
      </c>
    </row>
    <row r="3" spans="1:49" s="22" customFormat="1" ht="30" customHeight="1" x14ac:dyDescent="0.15">
      <c r="A3" s="168" t="s">
        <v>10</v>
      </c>
      <c r="B3" s="168"/>
      <c r="C3" s="168"/>
      <c r="D3" s="168"/>
      <c r="E3" s="168"/>
      <c r="F3" s="168"/>
      <c r="G3" s="168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168" t="s">
        <v>11</v>
      </c>
      <c r="T3" s="168"/>
      <c r="U3" s="168"/>
      <c r="V3" s="72"/>
      <c r="W3" s="72"/>
      <c r="X3" s="72"/>
      <c r="Y3" s="72"/>
      <c r="Z3" s="72"/>
      <c r="AA3" s="72"/>
      <c r="AB3" s="72"/>
      <c r="AC3" s="168" t="s">
        <v>36</v>
      </c>
      <c r="AD3" s="168"/>
      <c r="AE3" s="168"/>
      <c r="AF3" s="168"/>
      <c r="AG3" s="72"/>
      <c r="AH3" s="72"/>
      <c r="AI3" s="72"/>
      <c r="AJ3" s="72"/>
      <c r="AK3" s="72"/>
      <c r="AL3" s="72"/>
      <c r="AM3" s="72"/>
      <c r="AN3" s="72"/>
      <c r="AO3" s="72"/>
      <c r="AP3" s="72"/>
      <c r="AV3" s="22" t="s">
        <v>11</v>
      </c>
      <c r="AW3" s="22">
        <f>V3</f>
        <v>0</v>
      </c>
    </row>
    <row r="4" spans="1:49" s="22" customFormat="1" ht="30" customHeight="1" x14ac:dyDescent="0.15">
      <c r="A4" s="168" t="s">
        <v>12</v>
      </c>
      <c r="B4" s="168"/>
      <c r="C4" s="168"/>
      <c r="D4" s="168"/>
      <c r="E4" s="168"/>
      <c r="F4" s="168"/>
      <c r="G4" s="16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201" t="s">
        <v>37</v>
      </c>
      <c r="AD4" s="202"/>
      <c r="AE4" s="202"/>
      <c r="AF4" s="203"/>
      <c r="AG4" s="64"/>
      <c r="AH4" s="64"/>
      <c r="AI4" s="64"/>
      <c r="AJ4" s="64"/>
      <c r="AK4" s="64"/>
      <c r="AL4" s="64"/>
      <c r="AM4" s="64"/>
      <c r="AN4" s="64"/>
      <c r="AO4" s="64"/>
      <c r="AP4" s="65"/>
      <c r="AV4" s="22" t="s">
        <v>12</v>
      </c>
      <c r="AW4" s="22">
        <f>H4</f>
        <v>0</v>
      </c>
    </row>
    <row r="5" spans="1:49" s="22" customFormat="1" ht="30" customHeight="1" x14ac:dyDescent="0.15">
      <c r="A5" s="168" t="s">
        <v>13</v>
      </c>
      <c r="B5" s="168"/>
      <c r="C5" s="168"/>
      <c r="D5" s="168"/>
      <c r="E5" s="168"/>
      <c r="F5" s="168"/>
      <c r="G5" s="168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224" t="s">
        <v>45</v>
      </c>
      <c r="AD5" s="225"/>
      <c r="AE5" s="225"/>
      <c r="AF5" s="226"/>
      <c r="AG5" s="79"/>
      <c r="AH5" s="79"/>
      <c r="AI5" s="79"/>
      <c r="AJ5" s="80" t="s">
        <v>47</v>
      </c>
      <c r="AK5" s="80"/>
      <c r="AL5" s="80"/>
      <c r="AM5" s="80"/>
      <c r="AN5" s="80"/>
      <c r="AO5" s="80"/>
      <c r="AP5" s="81"/>
      <c r="AV5" s="22" t="s">
        <v>37</v>
      </c>
      <c r="AW5" s="32">
        <f>AG4</f>
        <v>0</v>
      </c>
    </row>
    <row r="6" spans="1:49" s="22" customFormat="1" ht="15" customHeight="1" x14ac:dyDescent="0.15">
      <c r="A6" s="172" t="s">
        <v>14</v>
      </c>
      <c r="B6" s="172"/>
      <c r="C6" s="172"/>
      <c r="D6" s="172"/>
      <c r="E6" s="172"/>
      <c r="F6" s="172"/>
      <c r="G6" s="1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227"/>
      <c r="AD6" s="224" t="s">
        <v>43</v>
      </c>
      <c r="AE6" s="225"/>
      <c r="AF6" s="226"/>
      <c r="AG6" s="73" t="s">
        <v>48</v>
      </c>
      <c r="AH6" s="74"/>
      <c r="AI6" s="74"/>
      <c r="AJ6" s="74" t="s">
        <v>46</v>
      </c>
      <c r="AK6" s="74"/>
      <c r="AL6" s="26"/>
      <c r="AM6" s="74" t="s">
        <v>50</v>
      </c>
      <c r="AN6" s="74"/>
      <c r="AO6" s="26"/>
      <c r="AP6" s="27" t="s">
        <v>47</v>
      </c>
      <c r="AV6" s="22" t="s">
        <v>65</v>
      </c>
      <c r="AW6" s="22">
        <f>AG5</f>
        <v>0</v>
      </c>
    </row>
    <row r="7" spans="1:49" s="22" customFormat="1" ht="15" customHeight="1" x14ac:dyDescent="0.15">
      <c r="A7" s="172"/>
      <c r="B7" s="172"/>
      <c r="C7" s="172"/>
      <c r="D7" s="172"/>
      <c r="E7" s="172"/>
      <c r="F7" s="172"/>
      <c r="G7" s="1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228"/>
      <c r="AD7" s="229"/>
      <c r="AE7" s="230"/>
      <c r="AF7" s="231"/>
      <c r="AG7" s="75"/>
      <c r="AH7" s="76"/>
      <c r="AI7" s="76"/>
      <c r="AJ7" s="76" t="s">
        <v>49</v>
      </c>
      <c r="AK7" s="76"/>
      <c r="AL7" s="28"/>
      <c r="AM7" s="76" t="s">
        <v>50</v>
      </c>
      <c r="AN7" s="76"/>
      <c r="AO7" s="28"/>
      <c r="AP7" s="29" t="s">
        <v>47</v>
      </c>
      <c r="AV7" s="22" t="s">
        <v>66</v>
      </c>
      <c r="AW7" s="33">
        <f>AG10</f>
        <v>0</v>
      </c>
    </row>
    <row r="8" spans="1:49" s="22" customFormat="1" ht="15" customHeight="1" x14ac:dyDescent="0.15">
      <c r="A8" s="184" t="s">
        <v>8</v>
      </c>
      <c r="B8" s="185"/>
      <c r="C8" s="185"/>
      <c r="D8" s="185"/>
      <c r="E8" s="185"/>
      <c r="F8" s="185"/>
      <c r="G8" s="186"/>
      <c r="H8" s="207"/>
      <c r="I8" s="208"/>
      <c r="J8" s="208"/>
      <c r="K8" s="208"/>
      <c r="L8" s="208"/>
      <c r="M8" s="208"/>
      <c r="N8" s="208"/>
      <c r="O8" s="208"/>
      <c r="P8" s="208"/>
      <c r="Q8" s="208"/>
      <c r="R8" s="208"/>
      <c r="S8" s="208"/>
      <c r="T8" s="208"/>
      <c r="U8" s="208"/>
      <c r="V8" s="208"/>
      <c r="W8" s="208"/>
      <c r="X8" s="208"/>
      <c r="Y8" s="208"/>
      <c r="Z8" s="208"/>
      <c r="AA8" s="208"/>
      <c r="AB8" s="208"/>
      <c r="AC8" s="232"/>
      <c r="AD8" s="233" t="s">
        <v>44</v>
      </c>
      <c r="AE8" s="234"/>
      <c r="AF8" s="235"/>
      <c r="AG8" s="209" t="s">
        <v>191</v>
      </c>
      <c r="AH8" s="210"/>
      <c r="AI8" s="210"/>
      <c r="AJ8" s="210"/>
      <c r="AK8" s="210"/>
      <c r="AL8" s="210"/>
      <c r="AM8" s="210"/>
      <c r="AN8" s="74"/>
      <c r="AO8" s="74"/>
      <c r="AP8" s="211" t="s">
        <v>47</v>
      </c>
      <c r="AW8" s="33"/>
    </row>
    <row r="9" spans="1:49" s="22" customFormat="1" ht="15" customHeight="1" x14ac:dyDescent="0.15">
      <c r="A9" s="221"/>
      <c r="B9" s="222"/>
      <c r="C9" s="222"/>
      <c r="D9" s="222"/>
      <c r="E9" s="222"/>
      <c r="F9" s="222"/>
      <c r="G9" s="223"/>
      <c r="H9" s="212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  <c r="AA9" s="213"/>
      <c r="AB9" s="213"/>
      <c r="AC9" s="236"/>
      <c r="AD9" s="237"/>
      <c r="AE9" s="238"/>
      <c r="AF9" s="239"/>
      <c r="AG9" s="214" t="s">
        <v>192</v>
      </c>
      <c r="AH9" s="215"/>
      <c r="AI9" s="215"/>
      <c r="AJ9" s="215"/>
      <c r="AK9" s="215"/>
      <c r="AL9" s="215"/>
      <c r="AM9" s="215"/>
      <c r="AN9" s="216"/>
      <c r="AO9" s="216"/>
      <c r="AP9" s="217" t="s">
        <v>47</v>
      </c>
      <c r="AV9" s="22" t="s">
        <v>51</v>
      </c>
      <c r="AW9" s="33">
        <f>AG11</f>
        <v>0</v>
      </c>
    </row>
    <row r="10" spans="1:49" s="22" customFormat="1" ht="30" customHeight="1" x14ac:dyDescent="0.15">
      <c r="A10" s="221"/>
      <c r="B10" s="222"/>
      <c r="C10" s="222"/>
      <c r="D10" s="222"/>
      <c r="E10" s="222"/>
      <c r="F10" s="222"/>
      <c r="G10" s="223"/>
      <c r="H10" s="212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  <c r="AA10" s="213"/>
      <c r="AB10" s="213"/>
      <c r="AC10" s="197" t="s">
        <v>21</v>
      </c>
      <c r="AD10" s="198"/>
      <c r="AE10" s="198"/>
      <c r="AF10" s="199"/>
      <c r="AG10" s="67"/>
      <c r="AH10" s="68"/>
      <c r="AI10" s="68"/>
      <c r="AJ10" s="69" t="s">
        <v>47</v>
      </c>
      <c r="AK10" s="69"/>
      <c r="AL10" s="69"/>
      <c r="AM10" s="69"/>
      <c r="AN10" s="69"/>
      <c r="AO10" s="69"/>
      <c r="AP10" s="70"/>
      <c r="AV10" s="22" t="s">
        <v>4</v>
      </c>
      <c r="AW10" s="33">
        <f>AG12</f>
        <v>0</v>
      </c>
    </row>
    <row r="11" spans="1:49" s="22" customFormat="1" ht="30" customHeight="1" x14ac:dyDescent="0.15">
      <c r="A11" s="221"/>
      <c r="B11" s="222"/>
      <c r="C11" s="222"/>
      <c r="D11" s="222"/>
      <c r="E11" s="222"/>
      <c r="F11" s="222"/>
      <c r="G11" s="223"/>
      <c r="H11" s="212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  <c r="AA11" s="213"/>
      <c r="AB11" s="213"/>
      <c r="AC11" s="197" t="s">
        <v>51</v>
      </c>
      <c r="AD11" s="198"/>
      <c r="AE11" s="198"/>
      <c r="AF11" s="199"/>
      <c r="AG11" s="67"/>
      <c r="AH11" s="68"/>
      <c r="AI11" s="68"/>
      <c r="AJ11" s="68"/>
      <c r="AK11" s="68"/>
      <c r="AL11" s="68"/>
      <c r="AM11" s="68"/>
      <c r="AN11" s="68"/>
      <c r="AO11" s="68"/>
      <c r="AP11" s="218"/>
      <c r="AV11" s="22" t="s">
        <v>67</v>
      </c>
      <c r="AW11" s="33">
        <f>V15</f>
        <v>0</v>
      </c>
    </row>
    <row r="12" spans="1:49" s="22" customFormat="1" ht="30" customHeight="1" x14ac:dyDescent="0.15">
      <c r="A12" s="187"/>
      <c r="B12" s="188"/>
      <c r="C12" s="188"/>
      <c r="D12" s="188"/>
      <c r="E12" s="188"/>
      <c r="F12" s="188"/>
      <c r="G12" s="189"/>
      <c r="H12" s="219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220"/>
      <c r="U12" s="220"/>
      <c r="V12" s="220"/>
      <c r="W12" s="220"/>
      <c r="X12" s="220"/>
      <c r="Y12" s="220"/>
      <c r="Z12" s="220"/>
      <c r="AA12" s="220"/>
      <c r="AB12" s="220"/>
      <c r="AC12" s="197" t="s">
        <v>52</v>
      </c>
      <c r="AD12" s="198"/>
      <c r="AE12" s="198"/>
      <c r="AF12" s="199"/>
      <c r="AG12" s="67"/>
      <c r="AH12" s="68"/>
      <c r="AI12" s="68"/>
      <c r="AJ12" s="68"/>
      <c r="AK12" s="68"/>
      <c r="AL12" s="68"/>
      <c r="AM12" s="68"/>
      <c r="AN12" s="68"/>
      <c r="AO12" s="68"/>
      <c r="AP12" s="218"/>
      <c r="AV12" s="22" t="s">
        <v>132</v>
      </c>
      <c r="AW12" s="34">
        <f>A25</f>
        <v>0</v>
      </c>
    </row>
    <row r="13" spans="1:49" s="22" customFormat="1" ht="30" customHeight="1" x14ac:dyDescent="0.15">
      <c r="A13" s="172" t="s">
        <v>89</v>
      </c>
      <c r="B13" s="172"/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2"/>
      <c r="AH13" s="172"/>
      <c r="AI13" s="172"/>
      <c r="AJ13" s="172"/>
      <c r="AK13" s="172"/>
      <c r="AL13" s="172"/>
      <c r="AM13" s="172"/>
      <c r="AN13" s="172"/>
      <c r="AO13" s="172"/>
      <c r="AP13" s="172"/>
      <c r="AV13" s="22" t="s">
        <v>133</v>
      </c>
      <c r="AW13" s="34">
        <f>D25</f>
        <v>0</v>
      </c>
    </row>
    <row r="14" spans="1:49" s="22" customFormat="1" ht="30" customHeight="1" x14ac:dyDescent="0.15">
      <c r="A14" s="197" t="s">
        <v>7</v>
      </c>
      <c r="B14" s="198"/>
      <c r="C14" s="198"/>
      <c r="D14" s="198"/>
      <c r="E14" s="198"/>
      <c r="F14" s="198"/>
      <c r="G14" s="198"/>
      <c r="H14" s="198"/>
      <c r="I14" s="198"/>
      <c r="J14" s="198"/>
      <c r="K14" s="198"/>
      <c r="L14" s="198"/>
      <c r="M14" s="198"/>
      <c r="N14" s="198"/>
      <c r="O14" s="198"/>
      <c r="P14" s="198"/>
      <c r="Q14" s="198"/>
      <c r="R14" s="198"/>
      <c r="S14" s="198"/>
      <c r="T14" s="198"/>
      <c r="U14" s="199"/>
      <c r="V14" s="240" t="s">
        <v>39</v>
      </c>
      <c r="W14" s="241"/>
      <c r="X14" s="241"/>
      <c r="Y14" s="241"/>
      <c r="Z14" s="241"/>
      <c r="AA14" s="241"/>
      <c r="AB14" s="241"/>
      <c r="AC14" s="241"/>
      <c r="AD14" s="241"/>
      <c r="AE14" s="241"/>
      <c r="AF14" s="241"/>
      <c r="AG14" s="241"/>
      <c r="AH14" s="241"/>
      <c r="AI14" s="241"/>
      <c r="AJ14" s="241"/>
      <c r="AK14" s="241"/>
      <c r="AL14" s="241"/>
      <c r="AM14" s="241"/>
      <c r="AN14" s="241"/>
      <c r="AO14" s="241"/>
      <c r="AP14" s="242"/>
      <c r="AV14" s="22" t="s">
        <v>134</v>
      </c>
      <c r="AW14" s="34" t="e">
        <f>G25</f>
        <v>#DIV/0!</v>
      </c>
    </row>
    <row r="15" spans="1:49" s="22" customFormat="1" ht="30" customHeight="1" x14ac:dyDescent="0.15">
      <c r="A15" s="82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4"/>
      <c r="V15" s="82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4"/>
      <c r="AV15" s="22" t="s">
        <v>5</v>
      </c>
      <c r="AW15" s="22" t="e">
        <f>#REF!</f>
        <v>#REF!</v>
      </c>
    </row>
    <row r="16" spans="1:49" s="22" customFormat="1" ht="30" customHeight="1" x14ac:dyDescent="0.15">
      <c r="A16" s="85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7"/>
      <c r="V16" s="85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7"/>
      <c r="AV16" s="22" t="s">
        <v>68</v>
      </c>
      <c r="AW16" s="45">
        <f>AM25</f>
        <v>0</v>
      </c>
    </row>
    <row r="17" spans="1:49" s="22" customFormat="1" ht="30" customHeight="1" x14ac:dyDescent="0.15">
      <c r="A17" s="85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7"/>
      <c r="V17" s="85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7"/>
      <c r="AV17" s="22" t="s">
        <v>136</v>
      </c>
      <c r="AW17" s="33">
        <f>A29</f>
        <v>0</v>
      </c>
    </row>
    <row r="18" spans="1:49" s="22" customFormat="1" ht="30" customHeight="1" x14ac:dyDescent="0.15">
      <c r="A18" s="85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7"/>
      <c r="V18" s="85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7"/>
      <c r="AV18" s="22" t="s">
        <v>137</v>
      </c>
      <c r="AW18" s="33">
        <f>D29</f>
        <v>0</v>
      </c>
    </row>
    <row r="19" spans="1:49" s="22" customFormat="1" ht="30" customHeight="1" x14ac:dyDescent="0.15">
      <c r="A19" s="85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7"/>
      <c r="V19" s="85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7"/>
      <c r="AV19" s="22" t="s">
        <v>111</v>
      </c>
      <c r="AW19" s="33">
        <f>G29</f>
        <v>0</v>
      </c>
    </row>
    <row r="20" spans="1:49" s="22" customFormat="1" ht="30" customHeight="1" x14ac:dyDescent="0.15">
      <c r="A20" s="85"/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7"/>
      <c r="V20" s="85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7"/>
      <c r="AV20" s="22" t="s">
        <v>112</v>
      </c>
      <c r="AW20" s="33">
        <f>I29</f>
        <v>0</v>
      </c>
    </row>
    <row r="21" spans="1:49" s="22" customFormat="1" ht="30" customHeight="1" x14ac:dyDescent="0.15">
      <c r="A21" s="85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7"/>
      <c r="V21" s="85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7"/>
      <c r="AV21" s="22" t="s">
        <v>113</v>
      </c>
      <c r="AW21" s="33">
        <f>K29</f>
        <v>0</v>
      </c>
    </row>
    <row r="22" spans="1:49" s="24" customFormat="1" ht="30" customHeight="1" x14ac:dyDescent="0.15">
      <c r="A22" s="88"/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90"/>
      <c r="V22" s="88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90"/>
      <c r="AV22" s="22" t="s">
        <v>114</v>
      </c>
      <c r="AW22" s="33">
        <f>M29</f>
        <v>0</v>
      </c>
    </row>
    <row r="23" spans="1:49" s="22" customFormat="1" ht="30" customHeight="1" x14ac:dyDescent="0.15">
      <c r="A23" s="243" t="s">
        <v>125</v>
      </c>
      <c r="B23" s="244"/>
      <c r="C23" s="244"/>
      <c r="D23" s="244"/>
      <c r="E23" s="244"/>
      <c r="F23" s="244"/>
      <c r="G23" s="244"/>
      <c r="H23" s="244"/>
      <c r="I23" s="245"/>
      <c r="J23" s="133" t="s">
        <v>98</v>
      </c>
      <c r="K23" s="134"/>
      <c r="L23" s="134"/>
      <c r="M23" s="134"/>
      <c r="N23" s="134"/>
      <c r="O23" s="134"/>
      <c r="P23" s="134"/>
      <c r="Q23" s="134"/>
      <c r="R23" s="204" t="s">
        <v>149</v>
      </c>
      <c r="S23" s="205"/>
      <c r="T23" s="205"/>
      <c r="U23" s="205"/>
      <c r="V23" s="205"/>
      <c r="W23" s="205"/>
      <c r="X23" s="205"/>
      <c r="Y23" s="205"/>
      <c r="Z23" s="205"/>
      <c r="AA23" s="205"/>
      <c r="AB23" s="205"/>
      <c r="AC23" s="205"/>
      <c r="AD23" s="205"/>
      <c r="AE23" s="205"/>
      <c r="AF23" s="205"/>
      <c r="AG23" s="205"/>
      <c r="AH23" s="205"/>
      <c r="AI23" s="205"/>
      <c r="AJ23" s="205"/>
      <c r="AK23" s="205"/>
      <c r="AL23" s="206"/>
      <c r="AM23" s="233" t="s">
        <v>102</v>
      </c>
      <c r="AN23" s="234"/>
      <c r="AO23" s="234"/>
      <c r="AP23" s="235"/>
      <c r="AV23" s="22" t="s">
        <v>160</v>
      </c>
      <c r="AW23" s="33">
        <f>O$29</f>
        <v>0</v>
      </c>
    </row>
    <row r="24" spans="1:49" s="22" customFormat="1" ht="30" customHeight="1" x14ac:dyDescent="0.15">
      <c r="A24" s="246" t="s">
        <v>127</v>
      </c>
      <c r="B24" s="246"/>
      <c r="C24" s="246"/>
      <c r="D24" s="247" t="s">
        <v>126</v>
      </c>
      <c r="E24" s="247"/>
      <c r="F24" s="247"/>
      <c r="G24" s="247" t="s">
        <v>128</v>
      </c>
      <c r="H24" s="247"/>
      <c r="I24" s="248"/>
      <c r="J24" s="135"/>
      <c r="K24" s="136"/>
      <c r="L24" s="136"/>
      <c r="M24" s="136"/>
      <c r="N24" s="136"/>
      <c r="O24" s="136"/>
      <c r="P24" s="136"/>
      <c r="Q24" s="136"/>
      <c r="R24" s="240" t="s">
        <v>150</v>
      </c>
      <c r="S24" s="241"/>
      <c r="T24" s="242"/>
      <c r="U24" s="240" t="s">
        <v>151</v>
      </c>
      <c r="V24" s="241"/>
      <c r="W24" s="242"/>
      <c r="X24" s="240" t="s">
        <v>152</v>
      </c>
      <c r="Y24" s="241"/>
      <c r="Z24" s="242"/>
      <c r="AA24" s="240" t="s">
        <v>153</v>
      </c>
      <c r="AB24" s="241"/>
      <c r="AC24" s="242"/>
      <c r="AD24" s="240" t="s">
        <v>154</v>
      </c>
      <c r="AE24" s="241"/>
      <c r="AF24" s="241"/>
      <c r="AG24" s="240" t="s">
        <v>155</v>
      </c>
      <c r="AH24" s="241"/>
      <c r="AI24" s="241"/>
      <c r="AJ24" s="240" t="s">
        <v>156</v>
      </c>
      <c r="AK24" s="241"/>
      <c r="AL24" s="241"/>
      <c r="AM24" s="237"/>
      <c r="AN24" s="238"/>
      <c r="AO24" s="238"/>
      <c r="AP24" s="239"/>
      <c r="AV24" s="22" t="s">
        <v>161</v>
      </c>
      <c r="AW24" s="33">
        <f>Q$29</f>
        <v>0</v>
      </c>
    </row>
    <row r="25" spans="1:49" s="22" customFormat="1" ht="30" customHeight="1" x14ac:dyDescent="0.15">
      <c r="A25" s="61"/>
      <c r="B25" s="61"/>
      <c r="C25" s="61"/>
      <c r="D25" s="62"/>
      <c r="E25" s="62"/>
      <c r="F25" s="62"/>
      <c r="G25" s="249" t="e">
        <f>D25/A25</f>
        <v>#DIV/0!</v>
      </c>
      <c r="H25" s="249"/>
      <c r="I25" s="250"/>
      <c r="J25" s="137"/>
      <c r="K25" s="138"/>
      <c r="L25" s="138"/>
      <c r="M25" s="138"/>
      <c r="N25" s="138"/>
      <c r="O25" s="138"/>
      <c r="P25" s="138"/>
      <c r="Q25" s="138"/>
      <c r="R25" s="251">
        <v>4</v>
      </c>
      <c r="S25" s="252"/>
      <c r="T25" s="253"/>
      <c r="U25" s="251">
        <v>2.4</v>
      </c>
      <c r="V25" s="252"/>
      <c r="W25" s="253"/>
      <c r="X25" s="251">
        <v>0.8</v>
      </c>
      <c r="Y25" s="252"/>
      <c r="Z25" s="253"/>
      <c r="AA25" s="251">
        <v>2.4</v>
      </c>
      <c r="AB25" s="252"/>
      <c r="AC25" s="253"/>
      <c r="AD25" s="251">
        <v>0.8</v>
      </c>
      <c r="AE25" s="252"/>
      <c r="AF25" s="252"/>
      <c r="AG25" s="251">
        <v>2.4</v>
      </c>
      <c r="AH25" s="252"/>
      <c r="AI25" s="253"/>
      <c r="AJ25" s="251">
        <v>4</v>
      </c>
      <c r="AK25" s="252"/>
      <c r="AL25" s="253"/>
      <c r="AM25" s="91"/>
      <c r="AN25" s="91"/>
      <c r="AO25" s="91"/>
      <c r="AP25" s="91"/>
      <c r="AV25" s="22" t="s">
        <v>162</v>
      </c>
      <c r="AW25" s="33">
        <f>S$29</f>
        <v>0</v>
      </c>
    </row>
    <row r="26" spans="1:49" s="22" customFormat="1" ht="30" customHeight="1" x14ac:dyDescent="0.15">
      <c r="A26" s="233" t="s">
        <v>143</v>
      </c>
      <c r="B26" s="234"/>
      <c r="C26" s="234"/>
      <c r="D26" s="234"/>
      <c r="E26" s="234"/>
      <c r="F26" s="235"/>
      <c r="G26" s="204" t="s">
        <v>103</v>
      </c>
      <c r="H26" s="205"/>
      <c r="I26" s="205"/>
      <c r="J26" s="205"/>
      <c r="K26" s="205"/>
      <c r="L26" s="205"/>
      <c r="M26" s="205"/>
      <c r="N26" s="205"/>
      <c r="O26" s="205"/>
      <c r="P26" s="205"/>
      <c r="Q26" s="205"/>
      <c r="R26" s="205"/>
      <c r="S26" s="205"/>
      <c r="T26" s="205"/>
      <c r="U26" s="205"/>
      <c r="V26" s="205"/>
      <c r="W26" s="205"/>
      <c r="X26" s="205"/>
      <c r="Y26" s="205"/>
      <c r="Z26" s="205"/>
      <c r="AA26" s="205"/>
      <c r="AB26" s="205"/>
      <c r="AC26" s="205"/>
      <c r="AD26" s="205"/>
      <c r="AE26" s="205"/>
      <c r="AF26" s="205"/>
      <c r="AG26" s="205"/>
      <c r="AH26" s="205"/>
      <c r="AI26" s="205"/>
      <c r="AJ26" s="205"/>
      <c r="AK26" s="205"/>
      <c r="AL26" s="205"/>
      <c r="AM26" s="205"/>
      <c r="AN26" s="205"/>
      <c r="AO26" s="205"/>
      <c r="AP26" s="206"/>
      <c r="AV26" s="22" t="s">
        <v>115</v>
      </c>
      <c r="AW26" s="48">
        <f>X29</f>
        <v>0</v>
      </c>
    </row>
    <row r="27" spans="1:49" s="22" customFormat="1" ht="30" customHeight="1" x14ac:dyDescent="0.15">
      <c r="A27" s="264" t="s">
        <v>144</v>
      </c>
      <c r="B27" s="264"/>
      <c r="C27" s="264"/>
      <c r="D27" s="264" t="s">
        <v>145</v>
      </c>
      <c r="E27" s="264"/>
      <c r="F27" s="264"/>
      <c r="G27" s="240" t="s">
        <v>104</v>
      </c>
      <c r="H27" s="241"/>
      <c r="I27" s="241"/>
      <c r="J27" s="241"/>
      <c r="K27" s="241"/>
      <c r="L27" s="241"/>
      <c r="M27" s="241"/>
      <c r="N27" s="241"/>
      <c r="O27" s="241"/>
      <c r="P27" s="241"/>
      <c r="Q27" s="241"/>
      <c r="R27" s="241"/>
      <c r="S27" s="241"/>
      <c r="T27" s="241"/>
      <c r="U27" s="241"/>
      <c r="V27" s="241"/>
      <c r="W27" s="242"/>
      <c r="X27" s="265" t="s">
        <v>105</v>
      </c>
      <c r="Y27" s="265"/>
      <c r="Z27" s="265"/>
      <c r="AA27" s="265"/>
      <c r="AB27" s="265"/>
      <c r="AC27" s="265"/>
      <c r="AD27" s="265"/>
      <c r="AE27" s="265"/>
      <c r="AF27" s="265"/>
      <c r="AG27" s="265"/>
      <c r="AH27" s="265"/>
      <c r="AI27" s="265"/>
      <c r="AJ27" s="265"/>
      <c r="AK27" s="265"/>
      <c r="AL27" s="265"/>
      <c r="AM27" s="265"/>
      <c r="AN27" s="265"/>
      <c r="AO27" s="262"/>
      <c r="AP27" s="263"/>
      <c r="AV27" s="22" t="s">
        <v>116</v>
      </c>
      <c r="AW27" s="48">
        <f>Z29</f>
        <v>0</v>
      </c>
    </row>
    <row r="28" spans="1:49" s="22" customFormat="1" ht="30" customHeight="1" x14ac:dyDescent="0.15">
      <c r="A28" s="266"/>
      <c r="B28" s="266"/>
      <c r="C28" s="266"/>
      <c r="D28" s="266"/>
      <c r="E28" s="266"/>
      <c r="F28" s="266"/>
      <c r="G28" s="240" t="s">
        <v>106</v>
      </c>
      <c r="H28" s="242"/>
      <c r="I28" s="240" t="s">
        <v>107</v>
      </c>
      <c r="J28" s="242"/>
      <c r="K28" s="204" t="s">
        <v>108</v>
      </c>
      <c r="L28" s="206"/>
      <c r="M28" s="240" t="s">
        <v>109</v>
      </c>
      <c r="N28" s="241"/>
      <c r="O28" s="240" t="s">
        <v>146</v>
      </c>
      <c r="P28" s="241"/>
      <c r="Q28" s="240" t="s">
        <v>147</v>
      </c>
      <c r="R28" s="241"/>
      <c r="S28" s="240" t="s">
        <v>148</v>
      </c>
      <c r="T28" s="241"/>
      <c r="U28" s="224" t="s">
        <v>110</v>
      </c>
      <c r="V28" s="225"/>
      <c r="W28" s="226"/>
      <c r="X28" s="240" t="s">
        <v>106</v>
      </c>
      <c r="Y28" s="242"/>
      <c r="Z28" s="240" t="s">
        <v>107</v>
      </c>
      <c r="AA28" s="242"/>
      <c r="AB28" s="204" t="s">
        <v>108</v>
      </c>
      <c r="AC28" s="206"/>
      <c r="AD28" s="240" t="s">
        <v>109</v>
      </c>
      <c r="AE28" s="242"/>
      <c r="AF28" s="240" t="s">
        <v>146</v>
      </c>
      <c r="AG28" s="242"/>
      <c r="AH28" s="240" t="s">
        <v>147</v>
      </c>
      <c r="AI28" s="242"/>
      <c r="AJ28" s="240" t="s">
        <v>148</v>
      </c>
      <c r="AK28" s="242"/>
      <c r="AL28" s="204" t="s">
        <v>110</v>
      </c>
      <c r="AM28" s="205"/>
      <c r="AN28" s="206"/>
      <c r="AO28" s="262"/>
      <c r="AP28" s="263"/>
      <c r="AV28" s="22" t="s">
        <v>117</v>
      </c>
      <c r="AW28" s="48">
        <f>AB29</f>
        <v>0</v>
      </c>
    </row>
    <row r="29" spans="1:49" s="22" customFormat="1" ht="30" customHeight="1" x14ac:dyDescent="0.15">
      <c r="A29" s="92"/>
      <c r="B29" s="92"/>
      <c r="C29" s="92"/>
      <c r="D29" s="92"/>
      <c r="E29" s="92"/>
      <c r="F29" s="92"/>
      <c r="G29" s="130"/>
      <c r="H29" s="131"/>
      <c r="I29" s="130"/>
      <c r="J29" s="131"/>
      <c r="K29" s="130"/>
      <c r="L29" s="131"/>
      <c r="M29" s="130"/>
      <c r="N29" s="131"/>
      <c r="O29" s="130"/>
      <c r="P29" s="131"/>
      <c r="Q29" s="130"/>
      <c r="R29" s="131"/>
      <c r="S29" s="130"/>
      <c r="T29" s="131"/>
      <c r="U29" s="254">
        <f>SUM(G29:T29)</f>
        <v>0</v>
      </c>
      <c r="V29" s="255"/>
      <c r="W29" s="256"/>
      <c r="X29" s="257">
        <f>R25*G29</f>
        <v>0</v>
      </c>
      <c r="Y29" s="258"/>
      <c r="Z29" s="257">
        <f>U25*I29</f>
        <v>0</v>
      </c>
      <c r="AA29" s="258"/>
      <c r="AB29" s="257">
        <f>X25*K29</f>
        <v>0</v>
      </c>
      <c r="AC29" s="258"/>
      <c r="AD29" s="257">
        <f>AA25*M29</f>
        <v>0</v>
      </c>
      <c r="AE29" s="258"/>
      <c r="AF29" s="257">
        <f>AD25*O29</f>
        <v>0</v>
      </c>
      <c r="AG29" s="258"/>
      <c r="AH29" s="257">
        <f>AG25*Q29</f>
        <v>0</v>
      </c>
      <c r="AI29" s="258"/>
      <c r="AJ29" s="257">
        <f>AJ25*S29</f>
        <v>0</v>
      </c>
      <c r="AK29" s="258"/>
      <c r="AL29" s="259">
        <f>SUM(X29:AK29)</f>
        <v>0</v>
      </c>
      <c r="AM29" s="260"/>
      <c r="AN29" s="261"/>
      <c r="AO29" s="262"/>
      <c r="AP29" s="263"/>
      <c r="AV29" s="22" t="s">
        <v>118</v>
      </c>
      <c r="AW29" s="48">
        <f>AD29</f>
        <v>0</v>
      </c>
    </row>
    <row r="30" spans="1:49" s="31" customFormat="1" ht="30" customHeight="1" x14ac:dyDescent="0.15">
      <c r="A30" s="267" t="s">
        <v>93</v>
      </c>
      <c r="B30" s="267"/>
      <c r="C30" s="267"/>
      <c r="D30" s="267"/>
      <c r="E30" s="267"/>
      <c r="F30" s="267"/>
      <c r="G30" s="267"/>
      <c r="H30" s="267"/>
      <c r="I30" s="267"/>
      <c r="J30" s="267"/>
      <c r="K30" s="267"/>
      <c r="L30" s="267"/>
      <c r="M30" s="267"/>
      <c r="N30" s="267"/>
      <c r="O30" s="267"/>
      <c r="P30" s="267"/>
      <c r="Q30" s="204" t="s">
        <v>141</v>
      </c>
      <c r="R30" s="205"/>
      <c r="S30" s="205"/>
      <c r="T30" s="205"/>
      <c r="U30" s="205"/>
      <c r="V30" s="205"/>
      <c r="W30" s="205"/>
      <c r="X30" s="205"/>
      <c r="Y30" s="205"/>
      <c r="Z30" s="205"/>
      <c r="AA30" s="205"/>
      <c r="AB30" s="205"/>
      <c r="AC30" s="205"/>
      <c r="AD30" s="205"/>
      <c r="AE30" s="205"/>
      <c r="AF30" s="205"/>
      <c r="AG30" s="205"/>
      <c r="AH30" s="205"/>
      <c r="AI30" s="205"/>
      <c r="AJ30" s="205"/>
      <c r="AK30" s="205"/>
      <c r="AL30" s="205"/>
      <c r="AM30" s="205"/>
      <c r="AN30" s="205"/>
      <c r="AO30" s="205"/>
      <c r="AP30" s="206"/>
      <c r="AV30" s="22" t="s">
        <v>157</v>
      </c>
      <c r="AW30" s="48">
        <f>AF29</f>
        <v>0</v>
      </c>
    </row>
    <row r="31" spans="1:49" s="24" customFormat="1" ht="30" customHeight="1" x14ac:dyDescent="0.15">
      <c r="A31" s="267" t="s">
        <v>91</v>
      </c>
      <c r="B31" s="267"/>
      <c r="C31" s="267"/>
      <c r="D31" s="267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97" t="s">
        <v>142</v>
      </c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9"/>
      <c r="AV31" s="22" t="s">
        <v>158</v>
      </c>
      <c r="AW31" s="48">
        <f>AH29</f>
        <v>0</v>
      </c>
    </row>
    <row r="32" spans="1:49" s="24" customFormat="1" ht="30" customHeight="1" x14ac:dyDescent="0.15">
      <c r="A32" s="108"/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0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2"/>
      <c r="AV32" s="22" t="s">
        <v>159</v>
      </c>
      <c r="AW32" s="48">
        <f>AJ29</f>
        <v>0</v>
      </c>
    </row>
    <row r="33" spans="1:49" s="24" customFormat="1" ht="30" customHeight="1" x14ac:dyDescent="0.15">
      <c r="A33" s="93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100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2"/>
      <c r="AV33" s="22" t="s">
        <v>94</v>
      </c>
      <c r="AW33" s="22" t="str">
        <f>IF(ISBLANK(A31)," ",A31)</f>
        <v>◯</v>
      </c>
    </row>
    <row r="34" spans="1:49" s="24" customFormat="1" ht="30" customHeight="1" x14ac:dyDescent="0.15">
      <c r="A34" s="197" t="s">
        <v>53</v>
      </c>
      <c r="B34" s="198"/>
      <c r="C34" s="198"/>
      <c r="D34" s="198"/>
      <c r="E34" s="198"/>
      <c r="F34" s="198"/>
      <c r="G34" s="198"/>
      <c r="H34" s="199"/>
      <c r="I34" s="106"/>
      <c r="J34" s="107"/>
      <c r="K34" s="107"/>
      <c r="L34" s="107"/>
      <c r="M34" s="107"/>
      <c r="N34" s="107"/>
      <c r="O34" s="107"/>
      <c r="P34" s="30" t="s">
        <v>55</v>
      </c>
      <c r="Q34" s="100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2"/>
      <c r="AV34" s="22"/>
      <c r="AW34" s="22" t="str">
        <f>IF(ISBLANK(M31)," ",M31)</f>
        <v xml:space="preserve"> </v>
      </c>
    </row>
    <row r="35" spans="1:49" s="24" customFormat="1" ht="30" customHeight="1" x14ac:dyDescent="0.15">
      <c r="A35" s="197" t="s">
        <v>54</v>
      </c>
      <c r="B35" s="198"/>
      <c r="C35" s="198"/>
      <c r="D35" s="198"/>
      <c r="E35" s="198"/>
      <c r="F35" s="198"/>
      <c r="G35" s="198"/>
      <c r="H35" s="199"/>
      <c r="I35" s="106"/>
      <c r="J35" s="107"/>
      <c r="K35" s="107"/>
      <c r="L35" s="107"/>
      <c r="M35" s="107"/>
      <c r="N35" s="107"/>
      <c r="O35" s="107"/>
      <c r="P35" s="30" t="s">
        <v>55</v>
      </c>
      <c r="Q35" s="100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2"/>
      <c r="AW35" s="22" t="str">
        <f>IF(ISBLANK(A33)," ",A33)</f>
        <v xml:space="preserve"> </v>
      </c>
    </row>
    <row r="36" spans="1:49" s="24" customFormat="1" ht="30" customHeight="1" x14ac:dyDescent="0.15">
      <c r="A36" s="184" t="s">
        <v>57</v>
      </c>
      <c r="B36" s="185"/>
      <c r="C36" s="185"/>
      <c r="D36" s="185"/>
      <c r="E36" s="185"/>
      <c r="F36" s="185"/>
      <c r="G36" s="185"/>
      <c r="H36" s="186"/>
      <c r="I36" s="268">
        <f>I34-I35</f>
        <v>0</v>
      </c>
      <c r="J36" s="269"/>
      <c r="K36" s="269"/>
      <c r="L36" s="269"/>
      <c r="M36" s="269"/>
      <c r="N36" s="269"/>
      <c r="O36" s="269"/>
      <c r="P36" s="270" t="s">
        <v>55</v>
      </c>
      <c r="Q36" s="100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2"/>
    </row>
    <row r="37" spans="1:49" s="24" customFormat="1" ht="30" customHeight="1" x14ac:dyDescent="0.15">
      <c r="A37" s="187"/>
      <c r="B37" s="188"/>
      <c r="C37" s="188"/>
      <c r="D37" s="188"/>
      <c r="E37" s="188"/>
      <c r="F37" s="188"/>
      <c r="G37" s="188"/>
      <c r="H37" s="189"/>
      <c r="I37" s="94" t="s">
        <v>56</v>
      </c>
      <c r="J37" s="95"/>
      <c r="K37" s="95"/>
      <c r="L37" s="95"/>
      <c r="M37" s="95"/>
      <c r="N37" s="95"/>
      <c r="O37" s="95"/>
      <c r="P37" s="96"/>
      <c r="Q37" s="103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4"/>
      <c r="AJ37" s="104"/>
      <c r="AK37" s="104"/>
      <c r="AL37" s="104"/>
      <c r="AM37" s="104"/>
      <c r="AN37" s="104"/>
      <c r="AO37" s="104"/>
      <c r="AP37" s="105"/>
      <c r="AW37" s="22" t="str">
        <f>IF(ISBLANK(I33)," ",I33)</f>
        <v xml:space="preserve"> </v>
      </c>
    </row>
    <row r="38" spans="1:49" ht="28.5" customHeight="1" x14ac:dyDescent="0.15">
      <c r="A38" s="184" t="s">
        <v>16</v>
      </c>
      <c r="B38" s="185"/>
      <c r="C38" s="185"/>
      <c r="D38" s="185"/>
      <c r="E38" s="185"/>
      <c r="F38" s="185"/>
      <c r="G38" s="185"/>
      <c r="H38" s="186"/>
      <c r="I38" s="172" t="s">
        <v>97</v>
      </c>
      <c r="J38" s="172"/>
      <c r="K38" s="172"/>
      <c r="L38" s="172"/>
      <c r="M38" s="172" t="s">
        <v>63</v>
      </c>
      <c r="N38" s="172"/>
      <c r="O38" s="172"/>
      <c r="P38" s="172"/>
      <c r="Q38" s="172"/>
      <c r="R38" s="172"/>
      <c r="S38" s="172" t="s">
        <v>42</v>
      </c>
      <c r="T38" s="172"/>
      <c r="U38" s="172"/>
      <c r="V38" s="172"/>
      <c r="W38" s="172"/>
      <c r="X38" s="172"/>
      <c r="Y38" s="172"/>
      <c r="Z38" s="172"/>
      <c r="AA38" s="172"/>
      <c r="AB38" s="172"/>
      <c r="AC38" s="172"/>
      <c r="AD38" s="172"/>
      <c r="AE38" s="172"/>
      <c r="AF38" s="172"/>
      <c r="AG38" s="172"/>
      <c r="AH38" s="172"/>
      <c r="AI38" s="172" t="s">
        <v>168</v>
      </c>
      <c r="AJ38" s="172"/>
      <c r="AK38" s="172"/>
      <c r="AL38" s="172"/>
      <c r="AM38" s="172"/>
      <c r="AN38" s="172"/>
      <c r="AO38" s="172"/>
      <c r="AP38" s="172"/>
      <c r="AV38" s="24"/>
      <c r="AW38" s="22" t="str">
        <f>IF(ISBLANK(M33)," ",M33)</f>
        <v xml:space="preserve"> </v>
      </c>
    </row>
    <row r="39" spans="1:49" ht="28.5" customHeight="1" x14ac:dyDescent="0.15">
      <c r="A39" s="187"/>
      <c r="B39" s="188"/>
      <c r="C39" s="188"/>
      <c r="D39" s="188"/>
      <c r="E39" s="188"/>
      <c r="F39" s="188"/>
      <c r="G39" s="188"/>
      <c r="H39" s="189"/>
      <c r="I39" s="172"/>
      <c r="J39" s="172"/>
      <c r="K39" s="172"/>
      <c r="L39" s="172"/>
      <c r="M39" s="172" t="s">
        <v>40</v>
      </c>
      <c r="N39" s="172"/>
      <c r="O39" s="172"/>
      <c r="P39" s="172"/>
      <c r="Q39" s="172" t="s">
        <v>41</v>
      </c>
      <c r="R39" s="172"/>
      <c r="S39" s="180" t="s">
        <v>169</v>
      </c>
      <c r="T39" s="180"/>
      <c r="U39" s="180"/>
      <c r="V39" s="180"/>
      <c r="W39" s="172" t="s">
        <v>170</v>
      </c>
      <c r="X39" s="172"/>
      <c r="Y39" s="172"/>
      <c r="Z39" s="172"/>
      <c r="AA39" s="172" t="s">
        <v>61</v>
      </c>
      <c r="AB39" s="172"/>
      <c r="AC39" s="172"/>
      <c r="AD39" s="172"/>
      <c r="AE39" s="172" t="s">
        <v>171</v>
      </c>
      <c r="AF39" s="172"/>
      <c r="AG39" s="172"/>
      <c r="AH39" s="172"/>
      <c r="AI39" s="172" t="s">
        <v>172</v>
      </c>
      <c r="AJ39" s="172"/>
      <c r="AK39" s="172"/>
      <c r="AL39" s="172"/>
      <c r="AM39" s="190" t="s">
        <v>173</v>
      </c>
      <c r="AN39" s="190"/>
      <c r="AO39" s="190"/>
      <c r="AP39" s="190"/>
      <c r="AV39" s="24" t="s">
        <v>81</v>
      </c>
      <c r="AW39" s="33" t="str">
        <f>Q31</f>
        <v>※「やまがた紅王」の植栽面積が分からない場合は、１本あたり0.5aで換算してください。</v>
      </c>
    </row>
    <row r="40" spans="1:49" ht="28.5" customHeight="1" x14ac:dyDescent="0.15">
      <c r="A40" s="191"/>
      <c r="B40" s="192" t="s">
        <v>96</v>
      </c>
      <c r="C40" s="192"/>
      <c r="D40" s="192"/>
      <c r="E40" s="192"/>
      <c r="F40" s="192"/>
      <c r="G40" s="192"/>
      <c r="H40" s="193"/>
      <c r="I40" s="129"/>
      <c r="J40" s="129"/>
      <c r="K40" s="129"/>
      <c r="L40" s="129"/>
      <c r="M40" s="129"/>
      <c r="N40" s="129"/>
      <c r="O40" s="129"/>
      <c r="P40" s="129"/>
      <c r="Q40" s="132"/>
      <c r="R40" s="132"/>
      <c r="S40" s="194">
        <f>ROUNDDOWN(I40/3,0)</f>
        <v>0</v>
      </c>
      <c r="T40" s="195"/>
      <c r="U40" s="195"/>
      <c r="V40" s="196"/>
      <c r="W40" s="194">
        <f>ROUNDDOWN(M40*2/3,0)</f>
        <v>0</v>
      </c>
      <c r="X40" s="195"/>
      <c r="Y40" s="195"/>
      <c r="Z40" s="196"/>
      <c r="AA40" s="197" t="s">
        <v>174</v>
      </c>
      <c r="AB40" s="198"/>
      <c r="AC40" s="198"/>
      <c r="AD40" s="199"/>
      <c r="AE40" s="194">
        <f>MIN(S40:AD40)</f>
        <v>0</v>
      </c>
      <c r="AF40" s="195"/>
      <c r="AG40" s="195"/>
      <c r="AH40" s="196"/>
      <c r="AI40" s="200">
        <f>M40-AE40</f>
        <v>0</v>
      </c>
      <c r="AJ40" s="200"/>
      <c r="AK40" s="200"/>
      <c r="AL40" s="200"/>
      <c r="AM40" s="109"/>
      <c r="AN40" s="109"/>
      <c r="AO40" s="109"/>
      <c r="AP40" s="109"/>
      <c r="AV40" s="24" t="s">
        <v>53</v>
      </c>
      <c r="AW40" s="35">
        <f>I34</f>
        <v>0</v>
      </c>
    </row>
    <row r="41" spans="1:49" ht="28.5" customHeight="1" x14ac:dyDescent="0.15">
      <c r="A41" s="169"/>
      <c r="B41" s="170"/>
      <c r="C41" s="170"/>
      <c r="D41" s="170"/>
      <c r="E41" s="170"/>
      <c r="F41" s="170"/>
      <c r="G41" s="170"/>
      <c r="H41" s="171"/>
      <c r="I41" s="117"/>
      <c r="J41" s="117"/>
      <c r="K41" s="117"/>
      <c r="L41" s="117"/>
      <c r="M41" s="117"/>
      <c r="N41" s="117"/>
      <c r="O41" s="117"/>
      <c r="P41" s="117"/>
      <c r="Q41" s="118"/>
      <c r="R41" s="118"/>
      <c r="S41" s="114"/>
      <c r="T41" s="115"/>
      <c r="U41" s="115"/>
      <c r="V41" s="116"/>
      <c r="W41" s="114"/>
      <c r="X41" s="115"/>
      <c r="Y41" s="115"/>
      <c r="Z41" s="116"/>
      <c r="AA41" s="111"/>
      <c r="AB41" s="112"/>
      <c r="AC41" s="112"/>
      <c r="AD41" s="113"/>
      <c r="AE41" s="114"/>
      <c r="AF41" s="115"/>
      <c r="AG41" s="115"/>
      <c r="AH41" s="116"/>
      <c r="AI41" s="60"/>
      <c r="AJ41" s="60"/>
      <c r="AK41" s="60"/>
      <c r="AL41" s="60"/>
      <c r="AM41" s="110"/>
      <c r="AN41" s="110"/>
      <c r="AO41" s="110"/>
      <c r="AP41" s="110"/>
      <c r="AV41" s="24" t="s">
        <v>69</v>
      </c>
      <c r="AW41" s="35">
        <f>I44</f>
        <v>0</v>
      </c>
    </row>
    <row r="42" spans="1:49" ht="28.5" customHeight="1" x14ac:dyDescent="0.15">
      <c r="A42" s="169"/>
      <c r="B42" s="170"/>
      <c r="C42" s="170"/>
      <c r="D42" s="170"/>
      <c r="E42" s="170"/>
      <c r="F42" s="170"/>
      <c r="G42" s="170"/>
      <c r="H42" s="171"/>
      <c r="I42" s="117"/>
      <c r="J42" s="117"/>
      <c r="K42" s="117"/>
      <c r="L42" s="117"/>
      <c r="M42" s="117"/>
      <c r="N42" s="117"/>
      <c r="O42" s="117"/>
      <c r="P42" s="117"/>
      <c r="Q42" s="118"/>
      <c r="R42" s="118"/>
      <c r="S42" s="114"/>
      <c r="T42" s="115"/>
      <c r="U42" s="115"/>
      <c r="V42" s="116"/>
      <c r="W42" s="114"/>
      <c r="X42" s="115"/>
      <c r="Y42" s="115"/>
      <c r="Z42" s="116"/>
      <c r="AA42" s="111"/>
      <c r="AB42" s="112"/>
      <c r="AC42" s="112"/>
      <c r="AD42" s="113"/>
      <c r="AE42" s="114"/>
      <c r="AF42" s="115"/>
      <c r="AG42" s="115"/>
      <c r="AH42" s="116"/>
      <c r="AI42" s="60"/>
      <c r="AJ42" s="60"/>
      <c r="AK42" s="60"/>
      <c r="AL42" s="60"/>
      <c r="AM42" s="110"/>
      <c r="AN42" s="110"/>
      <c r="AO42" s="110"/>
      <c r="AP42" s="110"/>
      <c r="AV42" s="24" t="s">
        <v>70</v>
      </c>
      <c r="AW42" s="35">
        <f>M44</f>
        <v>0</v>
      </c>
    </row>
    <row r="43" spans="1:49" ht="28.5" customHeight="1" x14ac:dyDescent="0.15">
      <c r="A43" s="169"/>
      <c r="B43" s="170"/>
      <c r="C43" s="170"/>
      <c r="D43" s="170"/>
      <c r="E43" s="170"/>
      <c r="F43" s="170"/>
      <c r="G43" s="170"/>
      <c r="H43" s="171"/>
      <c r="I43" s="117"/>
      <c r="J43" s="117"/>
      <c r="K43" s="117"/>
      <c r="L43" s="117"/>
      <c r="M43" s="117"/>
      <c r="N43" s="117"/>
      <c r="O43" s="117"/>
      <c r="P43" s="117"/>
      <c r="Q43" s="118"/>
      <c r="R43" s="118"/>
      <c r="S43" s="114"/>
      <c r="T43" s="115"/>
      <c r="U43" s="115"/>
      <c r="V43" s="116"/>
      <c r="W43" s="114"/>
      <c r="X43" s="115"/>
      <c r="Y43" s="115"/>
      <c r="Z43" s="116"/>
      <c r="AA43" s="111"/>
      <c r="AB43" s="112"/>
      <c r="AC43" s="112"/>
      <c r="AD43" s="113"/>
      <c r="AE43" s="114"/>
      <c r="AF43" s="115"/>
      <c r="AG43" s="115"/>
      <c r="AH43" s="116"/>
      <c r="AI43" s="60"/>
      <c r="AJ43" s="60"/>
      <c r="AK43" s="60"/>
      <c r="AL43" s="60"/>
      <c r="AM43" s="110"/>
      <c r="AN43" s="110"/>
      <c r="AO43" s="110"/>
      <c r="AP43" s="110"/>
      <c r="AV43" s="24" t="s">
        <v>71</v>
      </c>
      <c r="AW43" s="35">
        <f>AE44</f>
        <v>0</v>
      </c>
    </row>
    <row r="44" spans="1:49" ht="28.5" customHeight="1" x14ac:dyDescent="0.15">
      <c r="A44" s="172" t="s">
        <v>60</v>
      </c>
      <c r="B44" s="172"/>
      <c r="C44" s="172"/>
      <c r="D44" s="172"/>
      <c r="E44" s="172"/>
      <c r="F44" s="172"/>
      <c r="G44" s="172"/>
      <c r="H44" s="172"/>
      <c r="I44" s="173">
        <f>SUM(I40:L43)</f>
        <v>0</v>
      </c>
      <c r="J44" s="173"/>
      <c r="K44" s="173"/>
      <c r="L44" s="173"/>
      <c r="M44" s="173">
        <f>SUM(M40:P43)</f>
        <v>0</v>
      </c>
      <c r="N44" s="173"/>
      <c r="O44" s="173"/>
      <c r="P44" s="173"/>
      <c r="Q44" s="174"/>
      <c r="R44" s="174"/>
      <c r="S44" s="173">
        <f>SUM(S40:V42)</f>
        <v>0</v>
      </c>
      <c r="T44" s="173"/>
      <c r="U44" s="173"/>
      <c r="V44" s="173"/>
      <c r="W44" s="173">
        <f>SUM(W40:Z42)</f>
        <v>0</v>
      </c>
      <c r="X44" s="173"/>
      <c r="Y44" s="173"/>
      <c r="Z44" s="173"/>
      <c r="AA44" s="174"/>
      <c r="AB44" s="174"/>
      <c r="AC44" s="174"/>
      <c r="AD44" s="174"/>
      <c r="AE44" s="173">
        <f>SUM(AE40:AH43)</f>
        <v>0</v>
      </c>
      <c r="AF44" s="173"/>
      <c r="AG44" s="173"/>
      <c r="AH44" s="173"/>
      <c r="AI44" s="175">
        <f>SUM(AI40:AK43)</f>
        <v>0</v>
      </c>
      <c r="AJ44" s="176"/>
      <c r="AK44" s="177"/>
      <c r="AL44" s="175">
        <f>SUM(AL40:AN43)</f>
        <v>0</v>
      </c>
      <c r="AM44" s="176"/>
      <c r="AN44" s="177"/>
      <c r="AO44" s="178"/>
      <c r="AP44" s="179"/>
      <c r="AV44" s="11" t="s">
        <v>72</v>
      </c>
      <c r="AW44" s="36">
        <f>AI44</f>
        <v>0</v>
      </c>
    </row>
    <row r="45" spans="1:49" ht="28.5" customHeight="1" x14ac:dyDescent="0.15">
      <c r="A45" s="180" t="s">
        <v>84</v>
      </c>
      <c r="B45" s="180"/>
      <c r="C45" s="180"/>
      <c r="D45" s="180"/>
      <c r="E45" s="180"/>
      <c r="F45" s="180"/>
      <c r="G45" s="180" t="s">
        <v>85</v>
      </c>
      <c r="H45" s="180"/>
      <c r="I45" s="180"/>
      <c r="J45" s="180"/>
      <c r="K45" s="180"/>
      <c r="L45" s="180"/>
      <c r="M45" s="180" t="s">
        <v>86</v>
      </c>
      <c r="N45" s="180"/>
      <c r="O45" s="180"/>
      <c r="P45" s="180"/>
      <c r="Q45" s="180"/>
      <c r="R45" s="180"/>
      <c r="S45" s="180" t="s">
        <v>87</v>
      </c>
      <c r="T45" s="180"/>
      <c r="U45" s="180"/>
      <c r="V45" s="180"/>
      <c r="W45" s="180"/>
      <c r="X45" s="180"/>
      <c r="Y45" s="181" t="s">
        <v>88</v>
      </c>
      <c r="Z45" s="182"/>
      <c r="AA45" s="182"/>
      <c r="AB45" s="182"/>
      <c r="AC45" s="182"/>
      <c r="AD45" s="183"/>
      <c r="AE45" s="181" t="s">
        <v>64</v>
      </c>
      <c r="AF45" s="182"/>
      <c r="AG45" s="182"/>
      <c r="AH45" s="182"/>
      <c r="AI45" s="182"/>
      <c r="AJ45" s="183"/>
      <c r="AK45" s="181" t="s">
        <v>58</v>
      </c>
      <c r="AL45" s="182"/>
      <c r="AM45" s="182"/>
      <c r="AN45" s="182"/>
      <c r="AO45" s="182"/>
      <c r="AP45" s="183"/>
    </row>
    <row r="46" spans="1:49" ht="28.5" customHeight="1" x14ac:dyDescent="0.15">
      <c r="A46" s="128"/>
      <c r="B46" s="128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8"/>
      <c r="S46" s="128"/>
      <c r="T46" s="128"/>
      <c r="U46" s="128"/>
      <c r="V46" s="128"/>
      <c r="W46" s="128"/>
      <c r="X46" s="128"/>
      <c r="Y46" s="128"/>
      <c r="Z46" s="128"/>
      <c r="AA46" s="128"/>
      <c r="AB46" s="128"/>
      <c r="AC46" s="128"/>
      <c r="AD46" s="128"/>
      <c r="AE46" s="128"/>
      <c r="AF46" s="128"/>
      <c r="AG46" s="128"/>
      <c r="AH46" s="128"/>
      <c r="AI46" s="128"/>
      <c r="AJ46" s="128"/>
      <c r="AK46" s="128"/>
      <c r="AL46" s="128"/>
      <c r="AM46" s="128"/>
      <c r="AN46" s="128"/>
      <c r="AO46" s="128"/>
      <c r="AP46" s="128"/>
      <c r="AV46" s="11" t="s">
        <v>164</v>
      </c>
      <c r="AW46" s="11">
        <f>AO2</f>
        <v>0</v>
      </c>
    </row>
    <row r="47" spans="1:49" ht="28.5" customHeight="1" x14ac:dyDescent="0.15">
      <c r="A47" s="184" t="s">
        <v>59</v>
      </c>
      <c r="B47" s="185"/>
      <c r="C47" s="185"/>
      <c r="D47" s="185"/>
      <c r="E47" s="185"/>
      <c r="F47" s="186"/>
      <c r="G47" s="122" t="s">
        <v>17</v>
      </c>
      <c r="H47" s="123"/>
      <c r="I47" s="123"/>
      <c r="J47" s="123"/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Y47" s="124"/>
      <c r="Z47" s="124"/>
      <c r="AA47" s="124"/>
      <c r="AB47" s="124"/>
      <c r="AC47" s="124"/>
      <c r="AD47" s="124" t="s">
        <v>18</v>
      </c>
      <c r="AE47" s="124"/>
      <c r="AF47" s="124"/>
      <c r="AG47" s="124"/>
      <c r="AH47" s="124"/>
      <c r="AI47" s="124"/>
      <c r="AJ47" s="124"/>
      <c r="AK47" s="124" t="s">
        <v>19</v>
      </c>
      <c r="AL47" s="124"/>
      <c r="AM47" s="124"/>
      <c r="AN47" s="124"/>
      <c r="AO47" s="124"/>
      <c r="AP47" s="125"/>
    </row>
    <row r="48" spans="1:49" ht="28.5" customHeight="1" x14ac:dyDescent="0.15">
      <c r="A48" s="187"/>
      <c r="B48" s="188"/>
      <c r="C48" s="188"/>
      <c r="D48" s="188"/>
      <c r="E48" s="188"/>
      <c r="F48" s="189"/>
      <c r="G48" s="126" t="s">
        <v>17</v>
      </c>
      <c r="H48" s="127"/>
      <c r="I48" s="127"/>
      <c r="J48" s="127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  <c r="AC48" s="119"/>
      <c r="AD48" s="119" t="s">
        <v>18</v>
      </c>
      <c r="AE48" s="119"/>
      <c r="AF48" s="119"/>
      <c r="AG48" s="119"/>
      <c r="AH48" s="119"/>
      <c r="AI48" s="119"/>
      <c r="AJ48" s="119"/>
      <c r="AK48" s="119" t="s">
        <v>19</v>
      </c>
      <c r="AL48" s="119"/>
      <c r="AM48" s="119"/>
      <c r="AN48" s="119"/>
      <c r="AO48" s="119"/>
      <c r="AP48" s="120"/>
      <c r="AT48" s="11" t="s">
        <v>165</v>
      </c>
    </row>
  </sheetData>
  <mergeCells count="232">
    <mergeCell ref="A8:G12"/>
    <mergeCell ref="H8:AB12"/>
    <mergeCell ref="AD8:AF9"/>
    <mergeCell ref="AG8:AM8"/>
    <mergeCell ref="AN8:AO8"/>
    <mergeCell ref="AG9:AM9"/>
    <mergeCell ref="AN9:AO9"/>
    <mergeCell ref="AL28:AN28"/>
    <mergeCell ref="AO28:AP28"/>
    <mergeCell ref="AJ29:AK29"/>
    <mergeCell ref="AL29:AN29"/>
    <mergeCell ref="AO29:AP29"/>
    <mergeCell ref="Q29:R29"/>
    <mergeCell ref="S29:T29"/>
    <mergeCell ref="U29:W29"/>
    <mergeCell ref="X29:Y29"/>
    <mergeCell ref="Z29:AA29"/>
    <mergeCell ref="AB29:AC29"/>
    <mergeCell ref="AD29:AE29"/>
    <mergeCell ref="AF29:AG29"/>
    <mergeCell ref="AH29:AI29"/>
    <mergeCell ref="R23:AL23"/>
    <mergeCell ref="R24:T24"/>
    <mergeCell ref="U24:W24"/>
    <mergeCell ref="R25:T25"/>
    <mergeCell ref="U25:W25"/>
    <mergeCell ref="A26:F26"/>
    <mergeCell ref="A27:C28"/>
    <mergeCell ref="D27:F28"/>
    <mergeCell ref="G27:W27"/>
    <mergeCell ref="X27:AN27"/>
    <mergeCell ref="AM23:AP24"/>
    <mergeCell ref="X24:Z24"/>
    <mergeCell ref="AA24:AC24"/>
    <mergeCell ref="AD24:AF24"/>
    <mergeCell ref="AG24:AI24"/>
    <mergeCell ref="AJ24:AL24"/>
    <mergeCell ref="X25:Z25"/>
    <mergeCell ref="AA25:AC25"/>
    <mergeCell ref="AD25:AF25"/>
    <mergeCell ref="AG25:AI25"/>
    <mergeCell ref="AJ25:AL25"/>
    <mergeCell ref="AM25:AP25"/>
    <mergeCell ref="A23:I23"/>
    <mergeCell ref="AO27:AP27"/>
    <mergeCell ref="AK46:AP46"/>
    <mergeCell ref="AA44:AD44"/>
    <mergeCell ref="AE44:AH44"/>
    <mergeCell ref="AI39:AL39"/>
    <mergeCell ref="AM39:AP39"/>
    <mergeCell ref="AI40:AL40"/>
    <mergeCell ref="AM40:AP40"/>
    <mergeCell ref="AI41:AL41"/>
    <mergeCell ref="AM41:AP41"/>
    <mergeCell ref="AI42:AL42"/>
    <mergeCell ref="AM42:AP42"/>
    <mergeCell ref="AI43:AL43"/>
    <mergeCell ref="AM43:AP43"/>
    <mergeCell ref="AE42:AH42"/>
    <mergeCell ref="AO44:AP44"/>
    <mergeCell ref="AE45:AJ45"/>
    <mergeCell ref="AE43:AH43"/>
    <mergeCell ref="AI44:AK44"/>
    <mergeCell ref="AL44:AN44"/>
    <mergeCell ref="AA40:AD40"/>
    <mergeCell ref="AE40:AH40"/>
    <mergeCell ref="AA41:AD41"/>
    <mergeCell ref="AE41:AH41"/>
    <mergeCell ref="E1:AP1"/>
    <mergeCell ref="AK48:AP48"/>
    <mergeCell ref="A1:D1"/>
    <mergeCell ref="A47:F48"/>
    <mergeCell ref="G47:J47"/>
    <mergeCell ref="K47:AC47"/>
    <mergeCell ref="AD47:AG47"/>
    <mergeCell ref="AH47:AJ47"/>
    <mergeCell ref="AK47:AP47"/>
    <mergeCell ref="G48:J48"/>
    <mergeCell ref="K48:AC48"/>
    <mergeCell ref="AD48:AG48"/>
    <mergeCell ref="AH48:AJ48"/>
    <mergeCell ref="AK45:AP45"/>
    <mergeCell ref="A46:F46"/>
    <mergeCell ref="G46:L46"/>
    <mergeCell ref="M46:R46"/>
    <mergeCell ref="S46:X46"/>
    <mergeCell ref="Y46:AD46"/>
    <mergeCell ref="AE46:AJ46"/>
    <mergeCell ref="S43:V43"/>
    <mergeCell ref="W43:Z43"/>
    <mergeCell ref="B42:G42"/>
    <mergeCell ref="I42:L42"/>
    <mergeCell ref="M42:P42"/>
    <mergeCell ref="Q42:R42"/>
    <mergeCell ref="S42:V42"/>
    <mergeCell ref="W42:Z42"/>
    <mergeCell ref="AA42:AD42"/>
    <mergeCell ref="A45:F45"/>
    <mergeCell ref="G45:L45"/>
    <mergeCell ref="M45:R45"/>
    <mergeCell ref="S45:X45"/>
    <mergeCell ref="Y45:AD45"/>
    <mergeCell ref="AA43:AD43"/>
    <mergeCell ref="A44:H44"/>
    <mergeCell ref="I44:L44"/>
    <mergeCell ref="M44:P44"/>
    <mergeCell ref="Q44:R44"/>
    <mergeCell ref="S44:V44"/>
    <mergeCell ref="W44:Z44"/>
    <mergeCell ref="B43:G43"/>
    <mergeCell ref="I43:L43"/>
    <mergeCell ref="M43:P43"/>
    <mergeCell ref="Q43:R43"/>
    <mergeCell ref="B41:G41"/>
    <mergeCell ref="I41:L41"/>
    <mergeCell ref="M41:P41"/>
    <mergeCell ref="Q41:R41"/>
    <mergeCell ref="S41:V41"/>
    <mergeCell ref="W41:Z41"/>
    <mergeCell ref="B40:G40"/>
    <mergeCell ref="I40:L40"/>
    <mergeCell ref="M40:P40"/>
    <mergeCell ref="Q40:R40"/>
    <mergeCell ref="S40:V40"/>
    <mergeCell ref="W40:Z40"/>
    <mergeCell ref="A36:H37"/>
    <mergeCell ref="I36:O36"/>
    <mergeCell ref="I37:P37"/>
    <mergeCell ref="Q31:AP31"/>
    <mergeCell ref="Q32:AP37"/>
    <mergeCell ref="A38:H39"/>
    <mergeCell ref="I38:L39"/>
    <mergeCell ref="M38:R38"/>
    <mergeCell ref="E33:H33"/>
    <mergeCell ref="I33:L33"/>
    <mergeCell ref="M33:P33"/>
    <mergeCell ref="A34:H34"/>
    <mergeCell ref="I34:O34"/>
    <mergeCell ref="A35:H35"/>
    <mergeCell ref="I35:O35"/>
    <mergeCell ref="S38:AH38"/>
    <mergeCell ref="AI38:AP38"/>
    <mergeCell ref="M39:P39"/>
    <mergeCell ref="Q39:R39"/>
    <mergeCell ref="S39:V39"/>
    <mergeCell ref="W39:Z39"/>
    <mergeCell ref="AA39:AD39"/>
    <mergeCell ref="AE39:AH39"/>
    <mergeCell ref="A31:D31"/>
    <mergeCell ref="E31:H31"/>
    <mergeCell ref="I31:L31"/>
    <mergeCell ref="M31:P31"/>
    <mergeCell ref="A32:D32"/>
    <mergeCell ref="E32:H32"/>
    <mergeCell ref="I32:L32"/>
    <mergeCell ref="M32:P32"/>
    <mergeCell ref="A33:D33"/>
    <mergeCell ref="A30:D30"/>
    <mergeCell ref="E30:H30"/>
    <mergeCell ref="I30:L30"/>
    <mergeCell ref="M30:P30"/>
    <mergeCell ref="Q30:AP30"/>
    <mergeCell ref="A29:C29"/>
    <mergeCell ref="D29:F29"/>
    <mergeCell ref="G29:H29"/>
    <mergeCell ref="I29:J29"/>
    <mergeCell ref="K29:L29"/>
    <mergeCell ref="M29:N29"/>
    <mergeCell ref="O29:P29"/>
    <mergeCell ref="G26:AP26"/>
    <mergeCell ref="G28:H28"/>
    <mergeCell ref="I28:J28"/>
    <mergeCell ref="K28:L28"/>
    <mergeCell ref="M28:N28"/>
    <mergeCell ref="O28:P28"/>
    <mergeCell ref="Q28:R28"/>
    <mergeCell ref="S28:T28"/>
    <mergeCell ref="U28:W28"/>
    <mergeCell ref="X28:Y28"/>
    <mergeCell ref="Z28:AA28"/>
    <mergeCell ref="AB28:AC28"/>
    <mergeCell ref="AD28:AE28"/>
    <mergeCell ref="AF28:AG28"/>
    <mergeCell ref="AH28:AI28"/>
    <mergeCell ref="AJ28:AK28"/>
    <mergeCell ref="A24:C24"/>
    <mergeCell ref="D24:F24"/>
    <mergeCell ref="G24:I24"/>
    <mergeCell ref="A25:C25"/>
    <mergeCell ref="D25:F25"/>
    <mergeCell ref="G25:I25"/>
    <mergeCell ref="AC12:AF12"/>
    <mergeCell ref="AG12:AP12"/>
    <mergeCell ref="A13:AP13"/>
    <mergeCell ref="A14:U14"/>
    <mergeCell ref="V14:AP14"/>
    <mergeCell ref="A15:U22"/>
    <mergeCell ref="V15:AP22"/>
    <mergeCell ref="AC10:AF10"/>
    <mergeCell ref="AG10:AI10"/>
    <mergeCell ref="AJ10:AP10"/>
    <mergeCell ref="AC11:AF11"/>
    <mergeCell ref="AG11:AP11"/>
    <mergeCell ref="J23:Q25"/>
    <mergeCell ref="AM7:AN7"/>
    <mergeCell ref="A4:G4"/>
    <mergeCell ref="H4:AB4"/>
    <mergeCell ref="AC4:AF4"/>
    <mergeCell ref="AG4:AP4"/>
    <mergeCell ref="A5:G5"/>
    <mergeCell ref="H5:AB5"/>
    <mergeCell ref="AC5:AF5"/>
    <mergeCell ref="AG5:AI5"/>
    <mergeCell ref="AJ5:AP5"/>
    <mergeCell ref="A6:G7"/>
    <mergeCell ref="H6:AB7"/>
    <mergeCell ref="AD6:AF7"/>
    <mergeCell ref="AG6:AI7"/>
    <mergeCell ref="AJ6:AK6"/>
    <mergeCell ref="AM6:AN6"/>
    <mergeCell ref="AJ7:AK7"/>
    <mergeCell ref="A2:L2"/>
    <mergeCell ref="A3:G3"/>
    <mergeCell ref="H3:R3"/>
    <mergeCell ref="S3:U3"/>
    <mergeCell ref="V3:AB3"/>
    <mergeCell ref="AC3:AF3"/>
    <mergeCell ref="AG3:AP3"/>
    <mergeCell ref="AE2:AG2"/>
    <mergeCell ref="AH2:AK2"/>
    <mergeCell ref="AL2:AN2"/>
    <mergeCell ref="AO2:AP2"/>
  </mergeCells>
  <phoneticPr fontId="8"/>
  <dataValidations count="2">
    <dataValidation type="list" allowBlank="1" showInputMessage="1" showErrorMessage="1" sqref="H5:AB5">
      <formula1>"　,①農協等,②農業法人,③農業者団体,④農業者（販売農家）"</formula1>
    </dataValidation>
    <dataValidation type="list" allowBlank="1" showInputMessage="1" showErrorMessage="1" sqref="AO2:AP2">
      <formula1>$AT$47:$AT$48</formula1>
    </dataValidation>
  </dataValidations>
  <pageMargins left="0.7" right="0.7" top="0.75" bottom="0.75" header="0.3" footer="0.3"/>
  <pageSetup paperSize="9" scale="5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48"/>
  <sheetViews>
    <sheetView view="pageBreakPreview" topLeftCell="C1" zoomScale="85" zoomScaleNormal="70" zoomScaleSheetLayoutView="85" workbookViewId="0">
      <pane ySplit="4" topLeftCell="A5" activePane="bottomLeft" state="frozen"/>
      <selection activeCell="A13" sqref="A13:U13"/>
      <selection pane="bottomLeft" activeCell="AG3" sqref="AG3:AP3"/>
    </sheetView>
  </sheetViews>
  <sheetFormatPr defaultColWidth="3.625" defaultRowHeight="28.5" customHeight="1" x14ac:dyDescent="0.15"/>
  <cols>
    <col min="1" max="47" width="3.625" style="11"/>
    <col min="48" max="48" width="28.125" style="11" customWidth="1"/>
    <col min="49" max="49" width="22" style="11" customWidth="1"/>
    <col min="50" max="16384" width="3.625" style="11"/>
  </cols>
  <sheetData>
    <row r="1" spans="1:49" s="22" customFormat="1" ht="30" customHeight="1" x14ac:dyDescent="0.15">
      <c r="A1" s="121" t="str">
        <f>'1'!A1:D1</f>
        <v>（様式５）</v>
      </c>
      <c r="B1" s="121"/>
      <c r="C1" s="121"/>
      <c r="D1" s="121"/>
      <c r="E1" s="63" t="str">
        <f>'1'!E1:AL1</f>
        <v>令和５年度魅力ある園芸やまがた所得向上支援事業要望調査票（「やまがた紅王」雨よけハウス整備事業）</v>
      </c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V1" s="22" t="s">
        <v>83</v>
      </c>
      <c r="AW1" s="22">
        <f>AM2</f>
        <v>0</v>
      </c>
    </row>
    <row r="2" spans="1:49" s="22" customFormat="1" ht="30" customHeight="1" x14ac:dyDescent="0.15">
      <c r="A2" s="71" t="s">
        <v>62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56"/>
      <c r="AD2" s="56"/>
      <c r="AE2" s="168" t="s">
        <v>163</v>
      </c>
      <c r="AF2" s="168"/>
      <c r="AG2" s="168"/>
      <c r="AH2" s="57">
        <v>6</v>
      </c>
      <c r="AI2" s="58"/>
      <c r="AJ2" s="58"/>
      <c r="AK2" s="59"/>
      <c r="AL2" s="204" t="s">
        <v>164</v>
      </c>
      <c r="AM2" s="205"/>
      <c r="AN2" s="206"/>
      <c r="AO2" s="58"/>
      <c r="AP2" s="59"/>
      <c r="AV2" s="22" t="s">
        <v>10</v>
      </c>
      <c r="AW2" s="22">
        <f>H3</f>
        <v>0</v>
      </c>
    </row>
    <row r="3" spans="1:49" s="22" customFormat="1" ht="30" customHeight="1" x14ac:dyDescent="0.15">
      <c r="A3" s="168" t="s">
        <v>10</v>
      </c>
      <c r="B3" s="168"/>
      <c r="C3" s="168"/>
      <c r="D3" s="168"/>
      <c r="E3" s="168"/>
      <c r="F3" s="168"/>
      <c r="G3" s="168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168" t="s">
        <v>11</v>
      </c>
      <c r="T3" s="168"/>
      <c r="U3" s="168"/>
      <c r="V3" s="72"/>
      <c r="W3" s="72"/>
      <c r="X3" s="72"/>
      <c r="Y3" s="72"/>
      <c r="Z3" s="72"/>
      <c r="AA3" s="72"/>
      <c r="AB3" s="72"/>
      <c r="AC3" s="168" t="s">
        <v>36</v>
      </c>
      <c r="AD3" s="168"/>
      <c r="AE3" s="168"/>
      <c r="AF3" s="168"/>
      <c r="AG3" s="72"/>
      <c r="AH3" s="72"/>
      <c r="AI3" s="72"/>
      <c r="AJ3" s="72"/>
      <c r="AK3" s="72"/>
      <c r="AL3" s="72"/>
      <c r="AM3" s="72"/>
      <c r="AN3" s="72"/>
      <c r="AO3" s="72"/>
      <c r="AP3" s="72"/>
      <c r="AV3" s="22" t="s">
        <v>11</v>
      </c>
      <c r="AW3" s="22">
        <f>V3</f>
        <v>0</v>
      </c>
    </row>
    <row r="4" spans="1:49" s="22" customFormat="1" ht="30" customHeight="1" x14ac:dyDescent="0.15">
      <c r="A4" s="168" t="s">
        <v>12</v>
      </c>
      <c r="B4" s="168"/>
      <c r="C4" s="168"/>
      <c r="D4" s="168"/>
      <c r="E4" s="168"/>
      <c r="F4" s="168"/>
      <c r="G4" s="16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201" t="s">
        <v>37</v>
      </c>
      <c r="AD4" s="202"/>
      <c r="AE4" s="202"/>
      <c r="AF4" s="203"/>
      <c r="AG4" s="64"/>
      <c r="AH4" s="64"/>
      <c r="AI4" s="64"/>
      <c r="AJ4" s="64"/>
      <c r="AK4" s="64"/>
      <c r="AL4" s="64"/>
      <c r="AM4" s="64"/>
      <c r="AN4" s="64"/>
      <c r="AO4" s="64"/>
      <c r="AP4" s="65"/>
      <c r="AV4" s="22" t="s">
        <v>12</v>
      </c>
      <c r="AW4" s="22">
        <f>H4</f>
        <v>0</v>
      </c>
    </row>
    <row r="5" spans="1:49" s="22" customFormat="1" ht="30" customHeight="1" x14ac:dyDescent="0.15">
      <c r="A5" s="168" t="s">
        <v>13</v>
      </c>
      <c r="B5" s="168"/>
      <c r="C5" s="168"/>
      <c r="D5" s="168"/>
      <c r="E5" s="168"/>
      <c r="F5" s="168"/>
      <c r="G5" s="168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224" t="s">
        <v>45</v>
      </c>
      <c r="AD5" s="225"/>
      <c r="AE5" s="225"/>
      <c r="AF5" s="226"/>
      <c r="AG5" s="79"/>
      <c r="AH5" s="79"/>
      <c r="AI5" s="79"/>
      <c r="AJ5" s="80" t="s">
        <v>47</v>
      </c>
      <c r="AK5" s="80"/>
      <c r="AL5" s="80"/>
      <c r="AM5" s="80"/>
      <c r="AN5" s="80"/>
      <c r="AO5" s="80"/>
      <c r="AP5" s="81"/>
      <c r="AV5" s="22" t="s">
        <v>37</v>
      </c>
      <c r="AW5" s="32">
        <f>AG4</f>
        <v>0</v>
      </c>
    </row>
    <row r="6" spans="1:49" s="22" customFormat="1" ht="15" customHeight="1" x14ac:dyDescent="0.15">
      <c r="A6" s="172" t="s">
        <v>14</v>
      </c>
      <c r="B6" s="172"/>
      <c r="C6" s="172"/>
      <c r="D6" s="172"/>
      <c r="E6" s="172"/>
      <c r="F6" s="172"/>
      <c r="G6" s="1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227"/>
      <c r="AD6" s="224" t="s">
        <v>43</v>
      </c>
      <c r="AE6" s="225"/>
      <c r="AF6" s="226"/>
      <c r="AG6" s="73" t="s">
        <v>48</v>
      </c>
      <c r="AH6" s="74"/>
      <c r="AI6" s="74"/>
      <c r="AJ6" s="74" t="s">
        <v>46</v>
      </c>
      <c r="AK6" s="74"/>
      <c r="AL6" s="26"/>
      <c r="AM6" s="74" t="s">
        <v>50</v>
      </c>
      <c r="AN6" s="74"/>
      <c r="AO6" s="26"/>
      <c r="AP6" s="27" t="s">
        <v>47</v>
      </c>
      <c r="AV6" s="22" t="s">
        <v>65</v>
      </c>
      <c r="AW6" s="22">
        <f>AG5</f>
        <v>0</v>
      </c>
    </row>
    <row r="7" spans="1:49" s="22" customFormat="1" ht="15" customHeight="1" x14ac:dyDescent="0.15">
      <c r="A7" s="172"/>
      <c r="B7" s="172"/>
      <c r="C7" s="172"/>
      <c r="D7" s="172"/>
      <c r="E7" s="172"/>
      <c r="F7" s="172"/>
      <c r="G7" s="1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228"/>
      <c r="AD7" s="229"/>
      <c r="AE7" s="230"/>
      <c r="AF7" s="231"/>
      <c r="AG7" s="75"/>
      <c r="AH7" s="76"/>
      <c r="AI7" s="76"/>
      <c r="AJ7" s="76" t="s">
        <v>49</v>
      </c>
      <c r="AK7" s="76"/>
      <c r="AL7" s="28"/>
      <c r="AM7" s="76" t="s">
        <v>50</v>
      </c>
      <c r="AN7" s="76"/>
      <c r="AO7" s="28"/>
      <c r="AP7" s="29" t="s">
        <v>47</v>
      </c>
      <c r="AV7" s="22" t="s">
        <v>66</v>
      </c>
      <c r="AW7" s="33">
        <f>AG10</f>
        <v>0</v>
      </c>
    </row>
    <row r="8" spans="1:49" s="22" customFormat="1" ht="15" customHeight="1" x14ac:dyDescent="0.15">
      <c r="A8" s="184" t="s">
        <v>8</v>
      </c>
      <c r="B8" s="185"/>
      <c r="C8" s="185"/>
      <c r="D8" s="185"/>
      <c r="E8" s="185"/>
      <c r="F8" s="185"/>
      <c r="G8" s="186"/>
      <c r="H8" s="207"/>
      <c r="I8" s="208"/>
      <c r="J8" s="208"/>
      <c r="K8" s="208"/>
      <c r="L8" s="208"/>
      <c r="M8" s="208"/>
      <c r="N8" s="208"/>
      <c r="O8" s="208"/>
      <c r="P8" s="208"/>
      <c r="Q8" s="208"/>
      <c r="R8" s="208"/>
      <c r="S8" s="208"/>
      <c r="T8" s="208"/>
      <c r="U8" s="208"/>
      <c r="V8" s="208"/>
      <c r="W8" s="208"/>
      <c r="X8" s="208"/>
      <c r="Y8" s="208"/>
      <c r="Z8" s="208"/>
      <c r="AA8" s="208"/>
      <c r="AB8" s="208"/>
      <c r="AC8" s="232"/>
      <c r="AD8" s="233" t="s">
        <v>44</v>
      </c>
      <c r="AE8" s="234"/>
      <c r="AF8" s="235"/>
      <c r="AG8" s="209" t="s">
        <v>191</v>
      </c>
      <c r="AH8" s="210"/>
      <c r="AI8" s="210"/>
      <c r="AJ8" s="210"/>
      <c r="AK8" s="210"/>
      <c r="AL8" s="210"/>
      <c r="AM8" s="210"/>
      <c r="AN8" s="74"/>
      <c r="AO8" s="74"/>
      <c r="AP8" s="211" t="s">
        <v>47</v>
      </c>
      <c r="AW8" s="33"/>
    </row>
    <row r="9" spans="1:49" s="22" customFormat="1" ht="15" customHeight="1" x14ac:dyDescent="0.15">
      <c r="A9" s="221"/>
      <c r="B9" s="222"/>
      <c r="C9" s="222"/>
      <c r="D9" s="222"/>
      <c r="E9" s="222"/>
      <c r="F9" s="222"/>
      <c r="G9" s="223"/>
      <c r="H9" s="212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  <c r="AA9" s="213"/>
      <c r="AB9" s="213"/>
      <c r="AC9" s="236"/>
      <c r="AD9" s="237"/>
      <c r="AE9" s="238"/>
      <c r="AF9" s="239"/>
      <c r="AG9" s="214" t="s">
        <v>192</v>
      </c>
      <c r="AH9" s="215"/>
      <c r="AI9" s="215"/>
      <c r="AJ9" s="215"/>
      <c r="AK9" s="215"/>
      <c r="AL9" s="215"/>
      <c r="AM9" s="215"/>
      <c r="AN9" s="216"/>
      <c r="AO9" s="216"/>
      <c r="AP9" s="217" t="s">
        <v>47</v>
      </c>
      <c r="AV9" s="22" t="s">
        <v>51</v>
      </c>
      <c r="AW9" s="33">
        <f>AG11</f>
        <v>0</v>
      </c>
    </row>
    <row r="10" spans="1:49" s="22" customFormat="1" ht="30" customHeight="1" x14ac:dyDescent="0.15">
      <c r="A10" s="221"/>
      <c r="B10" s="222"/>
      <c r="C10" s="222"/>
      <c r="D10" s="222"/>
      <c r="E10" s="222"/>
      <c r="F10" s="222"/>
      <c r="G10" s="223"/>
      <c r="H10" s="212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  <c r="AA10" s="213"/>
      <c r="AB10" s="213"/>
      <c r="AC10" s="197" t="s">
        <v>21</v>
      </c>
      <c r="AD10" s="198"/>
      <c r="AE10" s="198"/>
      <c r="AF10" s="199"/>
      <c r="AG10" s="67"/>
      <c r="AH10" s="68"/>
      <c r="AI10" s="68"/>
      <c r="AJ10" s="69" t="s">
        <v>47</v>
      </c>
      <c r="AK10" s="69"/>
      <c r="AL10" s="69"/>
      <c r="AM10" s="69"/>
      <c r="AN10" s="69"/>
      <c r="AO10" s="69"/>
      <c r="AP10" s="70"/>
      <c r="AV10" s="22" t="s">
        <v>4</v>
      </c>
      <c r="AW10" s="33">
        <f>AG12</f>
        <v>0</v>
      </c>
    </row>
    <row r="11" spans="1:49" s="22" customFormat="1" ht="30" customHeight="1" x14ac:dyDescent="0.15">
      <c r="A11" s="221"/>
      <c r="B11" s="222"/>
      <c r="C11" s="222"/>
      <c r="D11" s="222"/>
      <c r="E11" s="222"/>
      <c r="F11" s="222"/>
      <c r="G11" s="223"/>
      <c r="H11" s="212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  <c r="AA11" s="213"/>
      <c r="AB11" s="213"/>
      <c r="AC11" s="197" t="s">
        <v>51</v>
      </c>
      <c r="AD11" s="198"/>
      <c r="AE11" s="198"/>
      <c r="AF11" s="199"/>
      <c r="AG11" s="67"/>
      <c r="AH11" s="68"/>
      <c r="AI11" s="68"/>
      <c r="AJ11" s="68"/>
      <c r="AK11" s="68"/>
      <c r="AL11" s="68"/>
      <c r="AM11" s="68"/>
      <c r="AN11" s="68"/>
      <c r="AO11" s="68"/>
      <c r="AP11" s="218"/>
      <c r="AV11" s="22" t="s">
        <v>67</v>
      </c>
      <c r="AW11" s="33">
        <f>V15</f>
        <v>0</v>
      </c>
    </row>
    <row r="12" spans="1:49" s="22" customFormat="1" ht="30" customHeight="1" x14ac:dyDescent="0.15">
      <c r="A12" s="187"/>
      <c r="B12" s="188"/>
      <c r="C12" s="188"/>
      <c r="D12" s="188"/>
      <c r="E12" s="188"/>
      <c r="F12" s="188"/>
      <c r="G12" s="189"/>
      <c r="H12" s="219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220"/>
      <c r="U12" s="220"/>
      <c r="V12" s="220"/>
      <c r="W12" s="220"/>
      <c r="X12" s="220"/>
      <c r="Y12" s="220"/>
      <c r="Z12" s="220"/>
      <c r="AA12" s="220"/>
      <c r="AB12" s="220"/>
      <c r="AC12" s="197" t="s">
        <v>52</v>
      </c>
      <c r="AD12" s="198"/>
      <c r="AE12" s="198"/>
      <c r="AF12" s="199"/>
      <c r="AG12" s="67"/>
      <c r="AH12" s="68"/>
      <c r="AI12" s="68"/>
      <c r="AJ12" s="68"/>
      <c r="AK12" s="68"/>
      <c r="AL12" s="68"/>
      <c r="AM12" s="68"/>
      <c r="AN12" s="68"/>
      <c r="AO12" s="68"/>
      <c r="AP12" s="218"/>
      <c r="AV12" s="22" t="s">
        <v>132</v>
      </c>
      <c r="AW12" s="34">
        <f>A25</f>
        <v>0</v>
      </c>
    </row>
    <row r="13" spans="1:49" s="22" customFormat="1" ht="30" customHeight="1" x14ac:dyDescent="0.15">
      <c r="A13" s="172" t="s">
        <v>89</v>
      </c>
      <c r="B13" s="172"/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2"/>
      <c r="AH13" s="172"/>
      <c r="AI13" s="172"/>
      <c r="AJ13" s="172"/>
      <c r="AK13" s="172"/>
      <c r="AL13" s="172"/>
      <c r="AM13" s="172"/>
      <c r="AN13" s="172"/>
      <c r="AO13" s="172"/>
      <c r="AP13" s="172"/>
      <c r="AV13" s="22" t="s">
        <v>133</v>
      </c>
      <c r="AW13" s="34">
        <f>D25</f>
        <v>0</v>
      </c>
    </row>
    <row r="14" spans="1:49" s="22" customFormat="1" ht="30" customHeight="1" x14ac:dyDescent="0.15">
      <c r="A14" s="197" t="s">
        <v>7</v>
      </c>
      <c r="B14" s="198"/>
      <c r="C14" s="198"/>
      <c r="D14" s="198"/>
      <c r="E14" s="198"/>
      <c r="F14" s="198"/>
      <c r="G14" s="198"/>
      <c r="H14" s="198"/>
      <c r="I14" s="198"/>
      <c r="J14" s="198"/>
      <c r="K14" s="198"/>
      <c r="L14" s="198"/>
      <c r="M14" s="198"/>
      <c r="N14" s="198"/>
      <c r="O14" s="198"/>
      <c r="P14" s="198"/>
      <c r="Q14" s="198"/>
      <c r="R14" s="198"/>
      <c r="S14" s="198"/>
      <c r="T14" s="198"/>
      <c r="U14" s="199"/>
      <c r="V14" s="240" t="s">
        <v>39</v>
      </c>
      <c r="W14" s="241"/>
      <c r="X14" s="241"/>
      <c r="Y14" s="241"/>
      <c r="Z14" s="241"/>
      <c r="AA14" s="241"/>
      <c r="AB14" s="241"/>
      <c r="AC14" s="241"/>
      <c r="AD14" s="241"/>
      <c r="AE14" s="241"/>
      <c r="AF14" s="241"/>
      <c r="AG14" s="241"/>
      <c r="AH14" s="241"/>
      <c r="AI14" s="241"/>
      <c r="AJ14" s="241"/>
      <c r="AK14" s="241"/>
      <c r="AL14" s="241"/>
      <c r="AM14" s="241"/>
      <c r="AN14" s="241"/>
      <c r="AO14" s="241"/>
      <c r="AP14" s="242"/>
      <c r="AV14" s="22" t="s">
        <v>134</v>
      </c>
      <c r="AW14" s="34" t="e">
        <f>G25</f>
        <v>#DIV/0!</v>
      </c>
    </row>
    <row r="15" spans="1:49" s="22" customFormat="1" ht="30" customHeight="1" x14ac:dyDescent="0.15">
      <c r="A15" s="82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4"/>
      <c r="V15" s="82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4"/>
      <c r="AV15" s="22" t="s">
        <v>5</v>
      </c>
      <c r="AW15" s="22" t="e">
        <f>#REF!</f>
        <v>#REF!</v>
      </c>
    </row>
    <row r="16" spans="1:49" s="22" customFormat="1" ht="30" customHeight="1" x14ac:dyDescent="0.15">
      <c r="A16" s="85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7"/>
      <c r="V16" s="85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7"/>
      <c r="AV16" s="22" t="s">
        <v>68</v>
      </c>
      <c r="AW16" s="45">
        <f>AM25</f>
        <v>0</v>
      </c>
    </row>
    <row r="17" spans="1:49" s="22" customFormat="1" ht="30" customHeight="1" x14ac:dyDescent="0.15">
      <c r="A17" s="85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7"/>
      <c r="V17" s="85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7"/>
      <c r="AV17" s="22" t="s">
        <v>136</v>
      </c>
      <c r="AW17" s="33">
        <f>A29</f>
        <v>0</v>
      </c>
    </row>
    <row r="18" spans="1:49" s="22" customFormat="1" ht="30" customHeight="1" x14ac:dyDescent="0.15">
      <c r="A18" s="85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7"/>
      <c r="V18" s="85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7"/>
      <c r="AV18" s="22" t="s">
        <v>137</v>
      </c>
      <c r="AW18" s="33">
        <f>D29</f>
        <v>0</v>
      </c>
    </row>
    <row r="19" spans="1:49" s="22" customFormat="1" ht="30" customHeight="1" x14ac:dyDescent="0.15">
      <c r="A19" s="85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7"/>
      <c r="V19" s="85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7"/>
      <c r="AV19" s="22" t="s">
        <v>111</v>
      </c>
      <c r="AW19" s="33">
        <f>G29</f>
        <v>0</v>
      </c>
    </row>
    <row r="20" spans="1:49" s="22" customFormat="1" ht="30" customHeight="1" x14ac:dyDescent="0.15">
      <c r="A20" s="85"/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7"/>
      <c r="V20" s="85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7"/>
      <c r="AV20" s="22" t="s">
        <v>112</v>
      </c>
      <c r="AW20" s="33">
        <f>I29</f>
        <v>0</v>
      </c>
    </row>
    <row r="21" spans="1:49" s="22" customFormat="1" ht="30" customHeight="1" x14ac:dyDescent="0.15">
      <c r="A21" s="85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7"/>
      <c r="V21" s="85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7"/>
      <c r="AV21" s="22" t="s">
        <v>113</v>
      </c>
      <c r="AW21" s="33">
        <f>K29</f>
        <v>0</v>
      </c>
    </row>
    <row r="22" spans="1:49" s="24" customFormat="1" ht="30" customHeight="1" x14ac:dyDescent="0.15">
      <c r="A22" s="88"/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90"/>
      <c r="V22" s="88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90"/>
      <c r="AV22" s="22" t="s">
        <v>114</v>
      </c>
      <c r="AW22" s="33">
        <f>M29</f>
        <v>0</v>
      </c>
    </row>
    <row r="23" spans="1:49" s="22" customFormat="1" ht="30" customHeight="1" x14ac:dyDescent="0.15">
      <c r="A23" s="243" t="s">
        <v>125</v>
      </c>
      <c r="B23" s="244"/>
      <c r="C23" s="244"/>
      <c r="D23" s="244"/>
      <c r="E23" s="244"/>
      <c r="F23" s="244"/>
      <c r="G23" s="244"/>
      <c r="H23" s="244"/>
      <c r="I23" s="245"/>
      <c r="J23" s="133" t="s">
        <v>98</v>
      </c>
      <c r="K23" s="134"/>
      <c r="L23" s="134"/>
      <c r="M23" s="134"/>
      <c r="N23" s="134"/>
      <c r="O23" s="134"/>
      <c r="P23" s="134"/>
      <c r="Q23" s="134"/>
      <c r="R23" s="204" t="s">
        <v>149</v>
      </c>
      <c r="S23" s="205"/>
      <c r="T23" s="205"/>
      <c r="U23" s="205"/>
      <c r="V23" s="205"/>
      <c r="W23" s="205"/>
      <c r="X23" s="205"/>
      <c r="Y23" s="205"/>
      <c r="Z23" s="205"/>
      <c r="AA23" s="205"/>
      <c r="AB23" s="205"/>
      <c r="AC23" s="205"/>
      <c r="AD23" s="205"/>
      <c r="AE23" s="205"/>
      <c r="AF23" s="205"/>
      <c r="AG23" s="205"/>
      <c r="AH23" s="205"/>
      <c r="AI23" s="205"/>
      <c r="AJ23" s="205"/>
      <c r="AK23" s="205"/>
      <c r="AL23" s="206"/>
      <c r="AM23" s="233" t="s">
        <v>102</v>
      </c>
      <c r="AN23" s="234"/>
      <c r="AO23" s="234"/>
      <c r="AP23" s="235"/>
      <c r="AV23" s="22" t="s">
        <v>160</v>
      </c>
      <c r="AW23" s="33">
        <f>O$29</f>
        <v>0</v>
      </c>
    </row>
    <row r="24" spans="1:49" s="22" customFormat="1" ht="30" customHeight="1" x14ac:dyDescent="0.15">
      <c r="A24" s="246" t="s">
        <v>127</v>
      </c>
      <c r="B24" s="246"/>
      <c r="C24" s="246"/>
      <c r="D24" s="247" t="s">
        <v>126</v>
      </c>
      <c r="E24" s="247"/>
      <c r="F24" s="247"/>
      <c r="G24" s="247" t="s">
        <v>128</v>
      </c>
      <c r="H24" s="247"/>
      <c r="I24" s="248"/>
      <c r="J24" s="135"/>
      <c r="K24" s="136"/>
      <c r="L24" s="136"/>
      <c r="M24" s="136"/>
      <c r="N24" s="136"/>
      <c r="O24" s="136"/>
      <c r="P24" s="136"/>
      <c r="Q24" s="136"/>
      <c r="R24" s="240" t="s">
        <v>150</v>
      </c>
      <c r="S24" s="241"/>
      <c r="T24" s="242"/>
      <c r="U24" s="240" t="s">
        <v>151</v>
      </c>
      <c r="V24" s="241"/>
      <c r="W24" s="242"/>
      <c r="X24" s="240" t="s">
        <v>152</v>
      </c>
      <c r="Y24" s="241"/>
      <c r="Z24" s="242"/>
      <c r="AA24" s="240" t="s">
        <v>153</v>
      </c>
      <c r="AB24" s="241"/>
      <c r="AC24" s="242"/>
      <c r="AD24" s="240" t="s">
        <v>154</v>
      </c>
      <c r="AE24" s="241"/>
      <c r="AF24" s="241"/>
      <c r="AG24" s="240" t="s">
        <v>155</v>
      </c>
      <c r="AH24" s="241"/>
      <c r="AI24" s="241"/>
      <c r="AJ24" s="240" t="s">
        <v>156</v>
      </c>
      <c r="AK24" s="241"/>
      <c r="AL24" s="241"/>
      <c r="AM24" s="237"/>
      <c r="AN24" s="238"/>
      <c r="AO24" s="238"/>
      <c r="AP24" s="239"/>
      <c r="AV24" s="22" t="s">
        <v>161</v>
      </c>
      <c r="AW24" s="33">
        <f>Q$29</f>
        <v>0</v>
      </c>
    </row>
    <row r="25" spans="1:49" s="22" customFormat="1" ht="30" customHeight="1" x14ac:dyDescent="0.15">
      <c r="A25" s="61"/>
      <c r="B25" s="61"/>
      <c r="C25" s="61"/>
      <c r="D25" s="62"/>
      <c r="E25" s="62"/>
      <c r="F25" s="62"/>
      <c r="G25" s="249" t="e">
        <f>D25/A25</f>
        <v>#DIV/0!</v>
      </c>
      <c r="H25" s="249"/>
      <c r="I25" s="250"/>
      <c r="J25" s="137"/>
      <c r="K25" s="138"/>
      <c r="L25" s="138"/>
      <c r="M25" s="138"/>
      <c r="N25" s="138"/>
      <c r="O25" s="138"/>
      <c r="P25" s="138"/>
      <c r="Q25" s="138"/>
      <c r="R25" s="251">
        <v>4</v>
      </c>
      <c r="S25" s="252"/>
      <c r="T25" s="253"/>
      <c r="U25" s="251">
        <v>2.4</v>
      </c>
      <c r="V25" s="252"/>
      <c r="W25" s="253"/>
      <c r="X25" s="251">
        <v>0.8</v>
      </c>
      <c r="Y25" s="252"/>
      <c r="Z25" s="253"/>
      <c r="AA25" s="251">
        <v>2.4</v>
      </c>
      <c r="AB25" s="252"/>
      <c r="AC25" s="253"/>
      <c r="AD25" s="251">
        <v>0.8</v>
      </c>
      <c r="AE25" s="252"/>
      <c r="AF25" s="252"/>
      <c r="AG25" s="251">
        <v>2.4</v>
      </c>
      <c r="AH25" s="252"/>
      <c r="AI25" s="253"/>
      <c r="AJ25" s="251">
        <v>4</v>
      </c>
      <c r="AK25" s="252"/>
      <c r="AL25" s="253"/>
      <c r="AM25" s="91"/>
      <c r="AN25" s="91"/>
      <c r="AO25" s="91"/>
      <c r="AP25" s="91"/>
      <c r="AV25" s="22" t="s">
        <v>162</v>
      </c>
      <c r="AW25" s="33">
        <f>S$29</f>
        <v>0</v>
      </c>
    </row>
    <row r="26" spans="1:49" s="22" customFormat="1" ht="30" customHeight="1" x14ac:dyDescent="0.15">
      <c r="A26" s="233" t="s">
        <v>143</v>
      </c>
      <c r="B26" s="234"/>
      <c r="C26" s="234"/>
      <c r="D26" s="234"/>
      <c r="E26" s="234"/>
      <c r="F26" s="235"/>
      <c r="G26" s="204" t="s">
        <v>103</v>
      </c>
      <c r="H26" s="205"/>
      <c r="I26" s="205"/>
      <c r="J26" s="205"/>
      <c r="K26" s="205"/>
      <c r="L26" s="205"/>
      <c r="M26" s="205"/>
      <c r="N26" s="205"/>
      <c r="O26" s="205"/>
      <c r="P26" s="205"/>
      <c r="Q26" s="205"/>
      <c r="R26" s="205"/>
      <c r="S26" s="205"/>
      <c r="T26" s="205"/>
      <c r="U26" s="205"/>
      <c r="V26" s="205"/>
      <c r="W26" s="205"/>
      <c r="X26" s="205"/>
      <c r="Y26" s="205"/>
      <c r="Z26" s="205"/>
      <c r="AA26" s="205"/>
      <c r="AB26" s="205"/>
      <c r="AC26" s="205"/>
      <c r="AD26" s="205"/>
      <c r="AE26" s="205"/>
      <c r="AF26" s="205"/>
      <c r="AG26" s="205"/>
      <c r="AH26" s="205"/>
      <c r="AI26" s="205"/>
      <c r="AJ26" s="205"/>
      <c r="AK26" s="205"/>
      <c r="AL26" s="205"/>
      <c r="AM26" s="205"/>
      <c r="AN26" s="205"/>
      <c r="AO26" s="205"/>
      <c r="AP26" s="206"/>
      <c r="AV26" s="22" t="s">
        <v>115</v>
      </c>
      <c r="AW26" s="48">
        <f>X29</f>
        <v>0</v>
      </c>
    </row>
    <row r="27" spans="1:49" s="22" customFormat="1" ht="30" customHeight="1" x14ac:dyDescent="0.15">
      <c r="A27" s="264" t="s">
        <v>144</v>
      </c>
      <c r="B27" s="264"/>
      <c r="C27" s="264"/>
      <c r="D27" s="264" t="s">
        <v>145</v>
      </c>
      <c r="E27" s="264"/>
      <c r="F27" s="264"/>
      <c r="G27" s="240" t="s">
        <v>104</v>
      </c>
      <c r="H27" s="241"/>
      <c r="I27" s="241"/>
      <c r="J27" s="241"/>
      <c r="K27" s="241"/>
      <c r="L27" s="241"/>
      <c r="M27" s="241"/>
      <c r="N27" s="241"/>
      <c r="O27" s="241"/>
      <c r="P27" s="241"/>
      <c r="Q27" s="241"/>
      <c r="R27" s="241"/>
      <c r="S27" s="241"/>
      <c r="T27" s="241"/>
      <c r="U27" s="241"/>
      <c r="V27" s="241"/>
      <c r="W27" s="242"/>
      <c r="X27" s="265" t="s">
        <v>105</v>
      </c>
      <c r="Y27" s="265"/>
      <c r="Z27" s="265"/>
      <c r="AA27" s="265"/>
      <c r="AB27" s="265"/>
      <c r="AC27" s="265"/>
      <c r="AD27" s="265"/>
      <c r="AE27" s="265"/>
      <c r="AF27" s="265"/>
      <c r="AG27" s="265"/>
      <c r="AH27" s="265"/>
      <c r="AI27" s="265"/>
      <c r="AJ27" s="265"/>
      <c r="AK27" s="265"/>
      <c r="AL27" s="265"/>
      <c r="AM27" s="265"/>
      <c r="AN27" s="265"/>
      <c r="AO27" s="262"/>
      <c r="AP27" s="263"/>
      <c r="AV27" s="22" t="s">
        <v>116</v>
      </c>
      <c r="AW27" s="48">
        <f>Z29</f>
        <v>0</v>
      </c>
    </row>
    <row r="28" spans="1:49" s="22" customFormat="1" ht="30" customHeight="1" x14ac:dyDescent="0.15">
      <c r="A28" s="266"/>
      <c r="B28" s="266"/>
      <c r="C28" s="266"/>
      <c r="D28" s="266"/>
      <c r="E28" s="266"/>
      <c r="F28" s="266"/>
      <c r="G28" s="240" t="s">
        <v>106</v>
      </c>
      <c r="H28" s="242"/>
      <c r="I28" s="240" t="s">
        <v>107</v>
      </c>
      <c r="J28" s="242"/>
      <c r="K28" s="204" t="s">
        <v>108</v>
      </c>
      <c r="L28" s="206"/>
      <c r="M28" s="240" t="s">
        <v>109</v>
      </c>
      <c r="N28" s="241"/>
      <c r="O28" s="240" t="s">
        <v>146</v>
      </c>
      <c r="P28" s="241"/>
      <c r="Q28" s="240" t="s">
        <v>147</v>
      </c>
      <c r="R28" s="241"/>
      <c r="S28" s="240" t="s">
        <v>148</v>
      </c>
      <c r="T28" s="241"/>
      <c r="U28" s="224" t="s">
        <v>110</v>
      </c>
      <c r="V28" s="225"/>
      <c r="W28" s="226"/>
      <c r="X28" s="240" t="s">
        <v>106</v>
      </c>
      <c r="Y28" s="242"/>
      <c r="Z28" s="240" t="s">
        <v>107</v>
      </c>
      <c r="AA28" s="242"/>
      <c r="AB28" s="204" t="s">
        <v>108</v>
      </c>
      <c r="AC28" s="206"/>
      <c r="AD28" s="240" t="s">
        <v>109</v>
      </c>
      <c r="AE28" s="242"/>
      <c r="AF28" s="240" t="s">
        <v>146</v>
      </c>
      <c r="AG28" s="242"/>
      <c r="AH28" s="240" t="s">
        <v>147</v>
      </c>
      <c r="AI28" s="242"/>
      <c r="AJ28" s="240" t="s">
        <v>148</v>
      </c>
      <c r="AK28" s="242"/>
      <c r="AL28" s="204" t="s">
        <v>110</v>
      </c>
      <c r="AM28" s="205"/>
      <c r="AN28" s="206"/>
      <c r="AO28" s="262"/>
      <c r="AP28" s="263"/>
      <c r="AV28" s="22" t="s">
        <v>117</v>
      </c>
      <c r="AW28" s="48">
        <f>AB29</f>
        <v>0</v>
      </c>
    </row>
    <row r="29" spans="1:49" s="22" customFormat="1" ht="30" customHeight="1" x14ac:dyDescent="0.15">
      <c r="A29" s="92"/>
      <c r="B29" s="92"/>
      <c r="C29" s="92"/>
      <c r="D29" s="92"/>
      <c r="E29" s="92"/>
      <c r="F29" s="92"/>
      <c r="G29" s="130"/>
      <c r="H29" s="131"/>
      <c r="I29" s="130"/>
      <c r="J29" s="131"/>
      <c r="K29" s="130"/>
      <c r="L29" s="131"/>
      <c r="M29" s="130"/>
      <c r="N29" s="131"/>
      <c r="O29" s="130"/>
      <c r="P29" s="131"/>
      <c r="Q29" s="130"/>
      <c r="R29" s="131"/>
      <c r="S29" s="130"/>
      <c r="T29" s="131"/>
      <c r="U29" s="254">
        <f>SUM(G29:T29)</f>
        <v>0</v>
      </c>
      <c r="V29" s="255"/>
      <c r="W29" s="256"/>
      <c r="X29" s="257">
        <f>R25*G29</f>
        <v>0</v>
      </c>
      <c r="Y29" s="258"/>
      <c r="Z29" s="257">
        <f>U25*I29</f>
        <v>0</v>
      </c>
      <c r="AA29" s="258"/>
      <c r="AB29" s="257">
        <f>X25*K29</f>
        <v>0</v>
      </c>
      <c r="AC29" s="258"/>
      <c r="AD29" s="257">
        <f>AA25*M29</f>
        <v>0</v>
      </c>
      <c r="AE29" s="258"/>
      <c r="AF29" s="257">
        <f>AD25*O29</f>
        <v>0</v>
      </c>
      <c r="AG29" s="258"/>
      <c r="AH29" s="257">
        <f>AG25*Q29</f>
        <v>0</v>
      </c>
      <c r="AI29" s="258"/>
      <c r="AJ29" s="257">
        <f>AJ25*S29</f>
        <v>0</v>
      </c>
      <c r="AK29" s="258"/>
      <c r="AL29" s="259">
        <f>SUM(X29:AK29)</f>
        <v>0</v>
      </c>
      <c r="AM29" s="260"/>
      <c r="AN29" s="261"/>
      <c r="AO29" s="262"/>
      <c r="AP29" s="263"/>
      <c r="AV29" s="22" t="s">
        <v>118</v>
      </c>
      <c r="AW29" s="48">
        <f>AD29</f>
        <v>0</v>
      </c>
    </row>
    <row r="30" spans="1:49" s="31" customFormat="1" ht="30" customHeight="1" x14ac:dyDescent="0.15">
      <c r="A30" s="267" t="s">
        <v>93</v>
      </c>
      <c r="B30" s="267"/>
      <c r="C30" s="267"/>
      <c r="D30" s="267"/>
      <c r="E30" s="267"/>
      <c r="F30" s="267"/>
      <c r="G30" s="267"/>
      <c r="H30" s="267"/>
      <c r="I30" s="267"/>
      <c r="J30" s="267"/>
      <c r="K30" s="267"/>
      <c r="L30" s="267"/>
      <c r="M30" s="267"/>
      <c r="N30" s="267"/>
      <c r="O30" s="267"/>
      <c r="P30" s="267"/>
      <c r="Q30" s="204" t="s">
        <v>141</v>
      </c>
      <c r="R30" s="205"/>
      <c r="S30" s="205"/>
      <c r="T30" s="205"/>
      <c r="U30" s="205"/>
      <c r="V30" s="205"/>
      <c r="W30" s="205"/>
      <c r="X30" s="205"/>
      <c r="Y30" s="205"/>
      <c r="Z30" s="205"/>
      <c r="AA30" s="205"/>
      <c r="AB30" s="205"/>
      <c r="AC30" s="205"/>
      <c r="AD30" s="205"/>
      <c r="AE30" s="205"/>
      <c r="AF30" s="205"/>
      <c r="AG30" s="205"/>
      <c r="AH30" s="205"/>
      <c r="AI30" s="205"/>
      <c r="AJ30" s="205"/>
      <c r="AK30" s="205"/>
      <c r="AL30" s="205"/>
      <c r="AM30" s="205"/>
      <c r="AN30" s="205"/>
      <c r="AO30" s="205"/>
      <c r="AP30" s="206"/>
      <c r="AV30" s="22" t="s">
        <v>157</v>
      </c>
      <c r="AW30" s="48">
        <f>AF29</f>
        <v>0</v>
      </c>
    </row>
    <row r="31" spans="1:49" s="24" customFormat="1" ht="30" customHeight="1" x14ac:dyDescent="0.15">
      <c r="A31" s="267" t="s">
        <v>91</v>
      </c>
      <c r="B31" s="267"/>
      <c r="C31" s="267"/>
      <c r="D31" s="267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97" t="s">
        <v>142</v>
      </c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9"/>
      <c r="AV31" s="22" t="s">
        <v>158</v>
      </c>
      <c r="AW31" s="48">
        <f>AH29</f>
        <v>0</v>
      </c>
    </row>
    <row r="32" spans="1:49" s="24" customFormat="1" ht="30" customHeight="1" x14ac:dyDescent="0.15">
      <c r="A32" s="108"/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0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2"/>
      <c r="AV32" s="22" t="s">
        <v>159</v>
      </c>
      <c r="AW32" s="48">
        <f>AJ29</f>
        <v>0</v>
      </c>
    </row>
    <row r="33" spans="1:49" s="24" customFormat="1" ht="30" customHeight="1" x14ac:dyDescent="0.15">
      <c r="A33" s="93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100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2"/>
      <c r="AV33" s="22" t="s">
        <v>94</v>
      </c>
      <c r="AW33" s="22" t="str">
        <f>IF(ISBLANK(A31)," ",A31)</f>
        <v>◯</v>
      </c>
    </row>
    <row r="34" spans="1:49" s="24" customFormat="1" ht="30" customHeight="1" x14ac:dyDescent="0.15">
      <c r="A34" s="197" t="s">
        <v>53</v>
      </c>
      <c r="B34" s="198"/>
      <c r="C34" s="198"/>
      <c r="D34" s="198"/>
      <c r="E34" s="198"/>
      <c r="F34" s="198"/>
      <c r="G34" s="198"/>
      <c r="H34" s="199"/>
      <c r="I34" s="106"/>
      <c r="J34" s="107"/>
      <c r="K34" s="107"/>
      <c r="L34" s="107"/>
      <c r="M34" s="107"/>
      <c r="N34" s="107"/>
      <c r="O34" s="107"/>
      <c r="P34" s="30" t="s">
        <v>55</v>
      </c>
      <c r="Q34" s="100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2"/>
      <c r="AV34" s="22"/>
      <c r="AW34" s="22" t="str">
        <f>IF(ISBLANK(M31)," ",M31)</f>
        <v xml:space="preserve"> </v>
      </c>
    </row>
    <row r="35" spans="1:49" s="24" customFormat="1" ht="30" customHeight="1" x14ac:dyDescent="0.15">
      <c r="A35" s="197" t="s">
        <v>54</v>
      </c>
      <c r="B35" s="198"/>
      <c r="C35" s="198"/>
      <c r="D35" s="198"/>
      <c r="E35" s="198"/>
      <c r="F35" s="198"/>
      <c r="G35" s="198"/>
      <c r="H35" s="199"/>
      <c r="I35" s="106"/>
      <c r="J35" s="107"/>
      <c r="K35" s="107"/>
      <c r="L35" s="107"/>
      <c r="M35" s="107"/>
      <c r="N35" s="107"/>
      <c r="O35" s="107"/>
      <c r="P35" s="30" t="s">
        <v>55</v>
      </c>
      <c r="Q35" s="100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2"/>
      <c r="AW35" s="22" t="str">
        <f>IF(ISBLANK(A33)," ",A33)</f>
        <v xml:space="preserve"> </v>
      </c>
    </row>
    <row r="36" spans="1:49" s="24" customFormat="1" ht="30" customHeight="1" x14ac:dyDescent="0.15">
      <c r="A36" s="184" t="s">
        <v>57</v>
      </c>
      <c r="B36" s="185"/>
      <c r="C36" s="185"/>
      <c r="D36" s="185"/>
      <c r="E36" s="185"/>
      <c r="F36" s="185"/>
      <c r="G36" s="185"/>
      <c r="H36" s="186"/>
      <c r="I36" s="268">
        <f>I34-I35</f>
        <v>0</v>
      </c>
      <c r="J36" s="269"/>
      <c r="K36" s="269"/>
      <c r="L36" s="269"/>
      <c r="M36" s="269"/>
      <c r="N36" s="269"/>
      <c r="O36" s="269"/>
      <c r="P36" s="270" t="s">
        <v>55</v>
      </c>
      <c r="Q36" s="100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2"/>
    </row>
    <row r="37" spans="1:49" s="24" customFormat="1" ht="30" customHeight="1" x14ac:dyDescent="0.15">
      <c r="A37" s="187"/>
      <c r="B37" s="188"/>
      <c r="C37" s="188"/>
      <c r="D37" s="188"/>
      <c r="E37" s="188"/>
      <c r="F37" s="188"/>
      <c r="G37" s="188"/>
      <c r="H37" s="189"/>
      <c r="I37" s="94" t="s">
        <v>56</v>
      </c>
      <c r="J37" s="95"/>
      <c r="K37" s="95"/>
      <c r="L37" s="95"/>
      <c r="M37" s="95"/>
      <c r="N37" s="95"/>
      <c r="O37" s="95"/>
      <c r="P37" s="96"/>
      <c r="Q37" s="103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4"/>
      <c r="AJ37" s="104"/>
      <c r="AK37" s="104"/>
      <c r="AL37" s="104"/>
      <c r="AM37" s="104"/>
      <c r="AN37" s="104"/>
      <c r="AO37" s="104"/>
      <c r="AP37" s="105"/>
      <c r="AW37" s="22" t="str">
        <f>IF(ISBLANK(I33)," ",I33)</f>
        <v xml:space="preserve"> </v>
      </c>
    </row>
    <row r="38" spans="1:49" ht="28.5" customHeight="1" x14ac:dyDescent="0.15">
      <c r="A38" s="184" t="s">
        <v>16</v>
      </c>
      <c r="B38" s="185"/>
      <c r="C38" s="185"/>
      <c r="D38" s="185"/>
      <c r="E38" s="185"/>
      <c r="F38" s="185"/>
      <c r="G38" s="185"/>
      <c r="H38" s="186"/>
      <c r="I38" s="172" t="s">
        <v>97</v>
      </c>
      <c r="J38" s="172"/>
      <c r="K38" s="172"/>
      <c r="L38" s="172"/>
      <c r="M38" s="172" t="s">
        <v>63</v>
      </c>
      <c r="N38" s="172"/>
      <c r="O38" s="172"/>
      <c r="P38" s="172"/>
      <c r="Q38" s="172"/>
      <c r="R38" s="172"/>
      <c r="S38" s="172" t="s">
        <v>42</v>
      </c>
      <c r="T38" s="172"/>
      <c r="U38" s="172"/>
      <c r="V38" s="172"/>
      <c r="W38" s="172"/>
      <c r="X38" s="172"/>
      <c r="Y38" s="172"/>
      <c r="Z38" s="172"/>
      <c r="AA38" s="172"/>
      <c r="AB38" s="172"/>
      <c r="AC38" s="172"/>
      <c r="AD38" s="172"/>
      <c r="AE38" s="172"/>
      <c r="AF38" s="172"/>
      <c r="AG38" s="172"/>
      <c r="AH38" s="172"/>
      <c r="AI38" s="172" t="s">
        <v>168</v>
      </c>
      <c r="AJ38" s="172"/>
      <c r="AK38" s="172"/>
      <c r="AL38" s="172"/>
      <c r="AM38" s="172"/>
      <c r="AN38" s="172"/>
      <c r="AO38" s="172"/>
      <c r="AP38" s="172"/>
      <c r="AV38" s="24"/>
      <c r="AW38" s="22" t="str">
        <f>IF(ISBLANK(M33)," ",M33)</f>
        <v xml:space="preserve"> </v>
      </c>
    </row>
    <row r="39" spans="1:49" ht="28.5" customHeight="1" x14ac:dyDescent="0.15">
      <c r="A39" s="187"/>
      <c r="B39" s="188"/>
      <c r="C39" s="188"/>
      <c r="D39" s="188"/>
      <c r="E39" s="188"/>
      <c r="F39" s="188"/>
      <c r="G39" s="188"/>
      <c r="H39" s="189"/>
      <c r="I39" s="172"/>
      <c r="J39" s="172"/>
      <c r="K39" s="172"/>
      <c r="L39" s="172"/>
      <c r="M39" s="172" t="s">
        <v>40</v>
      </c>
      <c r="N39" s="172"/>
      <c r="O39" s="172"/>
      <c r="P39" s="172"/>
      <c r="Q39" s="172" t="s">
        <v>41</v>
      </c>
      <c r="R39" s="172"/>
      <c r="S39" s="180" t="s">
        <v>169</v>
      </c>
      <c r="T39" s="180"/>
      <c r="U39" s="180"/>
      <c r="V39" s="180"/>
      <c r="W39" s="172" t="s">
        <v>170</v>
      </c>
      <c r="X39" s="172"/>
      <c r="Y39" s="172"/>
      <c r="Z39" s="172"/>
      <c r="AA39" s="172" t="s">
        <v>61</v>
      </c>
      <c r="AB39" s="172"/>
      <c r="AC39" s="172"/>
      <c r="AD39" s="172"/>
      <c r="AE39" s="172" t="s">
        <v>171</v>
      </c>
      <c r="AF39" s="172"/>
      <c r="AG39" s="172"/>
      <c r="AH39" s="172"/>
      <c r="AI39" s="172" t="s">
        <v>172</v>
      </c>
      <c r="AJ39" s="172"/>
      <c r="AK39" s="172"/>
      <c r="AL39" s="172"/>
      <c r="AM39" s="190" t="s">
        <v>173</v>
      </c>
      <c r="AN39" s="190"/>
      <c r="AO39" s="190"/>
      <c r="AP39" s="190"/>
      <c r="AV39" s="24" t="s">
        <v>81</v>
      </c>
      <c r="AW39" s="33" t="str">
        <f>Q31</f>
        <v>※「やまがた紅王」の植栽面積が分からない場合は、１本あたり0.5aで換算してください。</v>
      </c>
    </row>
    <row r="40" spans="1:49" ht="28.5" customHeight="1" x14ac:dyDescent="0.15">
      <c r="A40" s="191"/>
      <c r="B40" s="192" t="s">
        <v>96</v>
      </c>
      <c r="C40" s="192"/>
      <c r="D40" s="192"/>
      <c r="E40" s="192"/>
      <c r="F40" s="192"/>
      <c r="G40" s="192"/>
      <c r="H40" s="193"/>
      <c r="I40" s="129"/>
      <c r="J40" s="129"/>
      <c r="K40" s="129"/>
      <c r="L40" s="129"/>
      <c r="M40" s="129"/>
      <c r="N40" s="129"/>
      <c r="O40" s="129"/>
      <c r="P40" s="129"/>
      <c r="Q40" s="132"/>
      <c r="R40" s="132"/>
      <c r="S40" s="194">
        <f>ROUNDDOWN(I40/3,0)</f>
        <v>0</v>
      </c>
      <c r="T40" s="195"/>
      <c r="U40" s="195"/>
      <c r="V40" s="196"/>
      <c r="W40" s="194">
        <f>ROUNDDOWN(M40*2/3,0)</f>
        <v>0</v>
      </c>
      <c r="X40" s="195"/>
      <c r="Y40" s="195"/>
      <c r="Z40" s="196"/>
      <c r="AA40" s="197" t="s">
        <v>174</v>
      </c>
      <c r="AB40" s="198"/>
      <c r="AC40" s="198"/>
      <c r="AD40" s="199"/>
      <c r="AE40" s="194">
        <f>MIN(S40:AD40)</f>
        <v>0</v>
      </c>
      <c r="AF40" s="195"/>
      <c r="AG40" s="195"/>
      <c r="AH40" s="196"/>
      <c r="AI40" s="200">
        <f>M40-AE40</f>
        <v>0</v>
      </c>
      <c r="AJ40" s="200"/>
      <c r="AK40" s="200"/>
      <c r="AL40" s="200"/>
      <c r="AM40" s="109"/>
      <c r="AN40" s="109"/>
      <c r="AO40" s="109"/>
      <c r="AP40" s="109"/>
      <c r="AV40" s="24" t="s">
        <v>53</v>
      </c>
      <c r="AW40" s="35">
        <f>I34</f>
        <v>0</v>
      </c>
    </row>
    <row r="41" spans="1:49" ht="28.5" customHeight="1" x14ac:dyDescent="0.15">
      <c r="A41" s="169"/>
      <c r="B41" s="170"/>
      <c r="C41" s="170"/>
      <c r="D41" s="170"/>
      <c r="E41" s="170"/>
      <c r="F41" s="170"/>
      <c r="G41" s="170"/>
      <c r="H41" s="171"/>
      <c r="I41" s="117"/>
      <c r="J41" s="117"/>
      <c r="K41" s="117"/>
      <c r="L41" s="117"/>
      <c r="M41" s="117"/>
      <c r="N41" s="117"/>
      <c r="O41" s="117"/>
      <c r="P41" s="117"/>
      <c r="Q41" s="118"/>
      <c r="R41" s="118"/>
      <c r="S41" s="114"/>
      <c r="T41" s="115"/>
      <c r="U41" s="115"/>
      <c r="V41" s="116"/>
      <c r="W41" s="114"/>
      <c r="X41" s="115"/>
      <c r="Y41" s="115"/>
      <c r="Z41" s="116"/>
      <c r="AA41" s="111"/>
      <c r="AB41" s="112"/>
      <c r="AC41" s="112"/>
      <c r="AD41" s="113"/>
      <c r="AE41" s="114"/>
      <c r="AF41" s="115"/>
      <c r="AG41" s="115"/>
      <c r="AH41" s="116"/>
      <c r="AI41" s="60"/>
      <c r="AJ41" s="60"/>
      <c r="AK41" s="60"/>
      <c r="AL41" s="60"/>
      <c r="AM41" s="110"/>
      <c r="AN41" s="110"/>
      <c r="AO41" s="110"/>
      <c r="AP41" s="110"/>
      <c r="AV41" s="24" t="s">
        <v>69</v>
      </c>
      <c r="AW41" s="35">
        <f>I44</f>
        <v>0</v>
      </c>
    </row>
    <row r="42" spans="1:49" ht="28.5" customHeight="1" x14ac:dyDescent="0.15">
      <c r="A42" s="169"/>
      <c r="B42" s="170"/>
      <c r="C42" s="170"/>
      <c r="D42" s="170"/>
      <c r="E42" s="170"/>
      <c r="F42" s="170"/>
      <c r="G42" s="170"/>
      <c r="H42" s="171"/>
      <c r="I42" s="117"/>
      <c r="J42" s="117"/>
      <c r="K42" s="117"/>
      <c r="L42" s="117"/>
      <c r="M42" s="117"/>
      <c r="N42" s="117"/>
      <c r="O42" s="117"/>
      <c r="P42" s="117"/>
      <c r="Q42" s="118"/>
      <c r="R42" s="118"/>
      <c r="S42" s="114"/>
      <c r="T42" s="115"/>
      <c r="U42" s="115"/>
      <c r="V42" s="116"/>
      <c r="W42" s="114"/>
      <c r="X42" s="115"/>
      <c r="Y42" s="115"/>
      <c r="Z42" s="116"/>
      <c r="AA42" s="111"/>
      <c r="AB42" s="112"/>
      <c r="AC42" s="112"/>
      <c r="AD42" s="113"/>
      <c r="AE42" s="114"/>
      <c r="AF42" s="115"/>
      <c r="AG42" s="115"/>
      <c r="AH42" s="116"/>
      <c r="AI42" s="60"/>
      <c r="AJ42" s="60"/>
      <c r="AK42" s="60"/>
      <c r="AL42" s="60"/>
      <c r="AM42" s="110"/>
      <c r="AN42" s="110"/>
      <c r="AO42" s="110"/>
      <c r="AP42" s="110"/>
      <c r="AV42" s="24" t="s">
        <v>70</v>
      </c>
      <c r="AW42" s="35">
        <f>M44</f>
        <v>0</v>
      </c>
    </row>
    <row r="43" spans="1:49" ht="28.5" customHeight="1" x14ac:dyDescent="0.15">
      <c r="A43" s="169"/>
      <c r="B43" s="170"/>
      <c r="C43" s="170"/>
      <c r="D43" s="170"/>
      <c r="E43" s="170"/>
      <c r="F43" s="170"/>
      <c r="G43" s="170"/>
      <c r="H43" s="171"/>
      <c r="I43" s="117"/>
      <c r="J43" s="117"/>
      <c r="K43" s="117"/>
      <c r="L43" s="117"/>
      <c r="M43" s="117"/>
      <c r="N43" s="117"/>
      <c r="O43" s="117"/>
      <c r="P43" s="117"/>
      <c r="Q43" s="118"/>
      <c r="R43" s="118"/>
      <c r="S43" s="114"/>
      <c r="T43" s="115"/>
      <c r="U43" s="115"/>
      <c r="V43" s="116"/>
      <c r="W43" s="114"/>
      <c r="X43" s="115"/>
      <c r="Y43" s="115"/>
      <c r="Z43" s="116"/>
      <c r="AA43" s="111"/>
      <c r="AB43" s="112"/>
      <c r="AC43" s="112"/>
      <c r="AD43" s="113"/>
      <c r="AE43" s="114"/>
      <c r="AF43" s="115"/>
      <c r="AG43" s="115"/>
      <c r="AH43" s="116"/>
      <c r="AI43" s="60"/>
      <c r="AJ43" s="60"/>
      <c r="AK43" s="60"/>
      <c r="AL43" s="60"/>
      <c r="AM43" s="110"/>
      <c r="AN43" s="110"/>
      <c r="AO43" s="110"/>
      <c r="AP43" s="110"/>
      <c r="AV43" s="24" t="s">
        <v>71</v>
      </c>
      <c r="AW43" s="35">
        <f>AE44</f>
        <v>0</v>
      </c>
    </row>
    <row r="44" spans="1:49" ht="28.5" customHeight="1" x14ac:dyDescent="0.15">
      <c r="A44" s="172" t="s">
        <v>60</v>
      </c>
      <c r="B44" s="172"/>
      <c r="C44" s="172"/>
      <c r="D44" s="172"/>
      <c r="E44" s="172"/>
      <c r="F44" s="172"/>
      <c r="G44" s="172"/>
      <c r="H44" s="172"/>
      <c r="I44" s="173">
        <f>SUM(I40:L43)</f>
        <v>0</v>
      </c>
      <c r="J44" s="173"/>
      <c r="K44" s="173"/>
      <c r="L44" s="173"/>
      <c r="M44" s="173">
        <f>SUM(M40:P43)</f>
        <v>0</v>
      </c>
      <c r="N44" s="173"/>
      <c r="O44" s="173"/>
      <c r="P44" s="173"/>
      <c r="Q44" s="174"/>
      <c r="R44" s="174"/>
      <c r="S44" s="173">
        <f>SUM(S40:V42)</f>
        <v>0</v>
      </c>
      <c r="T44" s="173"/>
      <c r="U44" s="173"/>
      <c r="V44" s="173"/>
      <c r="W44" s="173">
        <f>SUM(W40:Z42)</f>
        <v>0</v>
      </c>
      <c r="X44" s="173"/>
      <c r="Y44" s="173"/>
      <c r="Z44" s="173"/>
      <c r="AA44" s="174"/>
      <c r="AB44" s="174"/>
      <c r="AC44" s="174"/>
      <c r="AD44" s="174"/>
      <c r="AE44" s="173">
        <f>SUM(AE40:AH43)</f>
        <v>0</v>
      </c>
      <c r="AF44" s="173"/>
      <c r="AG44" s="173"/>
      <c r="AH44" s="173"/>
      <c r="AI44" s="175">
        <f>SUM(AI40:AK43)</f>
        <v>0</v>
      </c>
      <c r="AJ44" s="176"/>
      <c r="AK44" s="177"/>
      <c r="AL44" s="175">
        <f>SUM(AL40:AN43)</f>
        <v>0</v>
      </c>
      <c r="AM44" s="176"/>
      <c r="AN44" s="177"/>
      <c r="AO44" s="178"/>
      <c r="AP44" s="179"/>
      <c r="AV44" s="11" t="s">
        <v>72</v>
      </c>
      <c r="AW44" s="36">
        <f>AI44</f>
        <v>0</v>
      </c>
    </row>
    <row r="45" spans="1:49" ht="28.5" customHeight="1" x14ac:dyDescent="0.15">
      <c r="A45" s="180" t="s">
        <v>84</v>
      </c>
      <c r="B45" s="180"/>
      <c r="C45" s="180"/>
      <c r="D45" s="180"/>
      <c r="E45" s="180"/>
      <c r="F45" s="180"/>
      <c r="G45" s="180" t="s">
        <v>85</v>
      </c>
      <c r="H45" s="180"/>
      <c r="I45" s="180"/>
      <c r="J45" s="180"/>
      <c r="K45" s="180"/>
      <c r="L45" s="180"/>
      <c r="M45" s="180" t="s">
        <v>86</v>
      </c>
      <c r="N45" s="180"/>
      <c r="O45" s="180"/>
      <c r="P45" s="180"/>
      <c r="Q45" s="180"/>
      <c r="R45" s="180"/>
      <c r="S45" s="180" t="s">
        <v>87</v>
      </c>
      <c r="T45" s="180"/>
      <c r="U45" s="180"/>
      <c r="V45" s="180"/>
      <c r="W45" s="180"/>
      <c r="X45" s="180"/>
      <c r="Y45" s="181" t="s">
        <v>88</v>
      </c>
      <c r="Z45" s="182"/>
      <c r="AA45" s="182"/>
      <c r="AB45" s="182"/>
      <c r="AC45" s="182"/>
      <c r="AD45" s="183"/>
      <c r="AE45" s="181" t="s">
        <v>64</v>
      </c>
      <c r="AF45" s="182"/>
      <c r="AG45" s="182"/>
      <c r="AH45" s="182"/>
      <c r="AI45" s="182"/>
      <c r="AJ45" s="183"/>
      <c r="AK45" s="181" t="s">
        <v>58</v>
      </c>
      <c r="AL45" s="182"/>
      <c r="AM45" s="182"/>
      <c r="AN45" s="182"/>
      <c r="AO45" s="182"/>
      <c r="AP45" s="183"/>
    </row>
    <row r="46" spans="1:49" ht="28.5" customHeight="1" x14ac:dyDescent="0.15">
      <c r="A46" s="128"/>
      <c r="B46" s="128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8"/>
      <c r="S46" s="128"/>
      <c r="T46" s="128"/>
      <c r="U46" s="128"/>
      <c r="V46" s="128"/>
      <c r="W46" s="128"/>
      <c r="X46" s="128"/>
      <c r="Y46" s="128"/>
      <c r="Z46" s="128"/>
      <c r="AA46" s="128"/>
      <c r="AB46" s="128"/>
      <c r="AC46" s="128"/>
      <c r="AD46" s="128"/>
      <c r="AE46" s="128"/>
      <c r="AF46" s="128"/>
      <c r="AG46" s="128"/>
      <c r="AH46" s="128"/>
      <c r="AI46" s="128"/>
      <c r="AJ46" s="128"/>
      <c r="AK46" s="128"/>
      <c r="AL46" s="128"/>
      <c r="AM46" s="128"/>
      <c r="AN46" s="128"/>
      <c r="AO46" s="128"/>
      <c r="AP46" s="128"/>
      <c r="AV46" s="11" t="s">
        <v>164</v>
      </c>
      <c r="AW46" s="11">
        <f>AO2</f>
        <v>0</v>
      </c>
    </row>
    <row r="47" spans="1:49" ht="28.5" customHeight="1" x14ac:dyDescent="0.15">
      <c r="A47" s="184" t="s">
        <v>59</v>
      </c>
      <c r="B47" s="185"/>
      <c r="C47" s="185"/>
      <c r="D47" s="185"/>
      <c r="E47" s="185"/>
      <c r="F47" s="186"/>
      <c r="G47" s="122" t="s">
        <v>17</v>
      </c>
      <c r="H47" s="123"/>
      <c r="I47" s="123"/>
      <c r="J47" s="123"/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Y47" s="124"/>
      <c r="Z47" s="124"/>
      <c r="AA47" s="124"/>
      <c r="AB47" s="124"/>
      <c r="AC47" s="124"/>
      <c r="AD47" s="124" t="s">
        <v>18</v>
      </c>
      <c r="AE47" s="124"/>
      <c r="AF47" s="124"/>
      <c r="AG47" s="124"/>
      <c r="AH47" s="124"/>
      <c r="AI47" s="124"/>
      <c r="AJ47" s="124"/>
      <c r="AK47" s="124" t="s">
        <v>19</v>
      </c>
      <c r="AL47" s="124"/>
      <c r="AM47" s="124"/>
      <c r="AN47" s="124"/>
      <c r="AO47" s="124"/>
      <c r="AP47" s="125"/>
    </row>
    <row r="48" spans="1:49" ht="28.5" customHeight="1" x14ac:dyDescent="0.15">
      <c r="A48" s="187"/>
      <c r="B48" s="188"/>
      <c r="C48" s="188"/>
      <c r="D48" s="188"/>
      <c r="E48" s="188"/>
      <c r="F48" s="189"/>
      <c r="G48" s="126" t="s">
        <v>17</v>
      </c>
      <c r="H48" s="127"/>
      <c r="I48" s="127"/>
      <c r="J48" s="127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  <c r="AC48" s="119"/>
      <c r="AD48" s="119" t="s">
        <v>18</v>
      </c>
      <c r="AE48" s="119"/>
      <c r="AF48" s="119"/>
      <c r="AG48" s="119"/>
      <c r="AH48" s="119"/>
      <c r="AI48" s="119"/>
      <c r="AJ48" s="119"/>
      <c r="AK48" s="119" t="s">
        <v>19</v>
      </c>
      <c r="AL48" s="119"/>
      <c r="AM48" s="119"/>
      <c r="AN48" s="119"/>
      <c r="AO48" s="119"/>
      <c r="AP48" s="120"/>
      <c r="AT48" s="11" t="s">
        <v>165</v>
      </c>
    </row>
  </sheetData>
  <mergeCells count="232">
    <mergeCell ref="A8:G12"/>
    <mergeCell ref="H8:AB12"/>
    <mergeCell ref="AD8:AF9"/>
    <mergeCell ref="AG8:AM8"/>
    <mergeCell ref="AN8:AO8"/>
    <mergeCell ref="AG9:AM9"/>
    <mergeCell ref="AN9:AO9"/>
    <mergeCell ref="AL28:AN28"/>
    <mergeCell ref="AO28:AP28"/>
    <mergeCell ref="AJ29:AK29"/>
    <mergeCell ref="AL29:AN29"/>
    <mergeCell ref="AO29:AP29"/>
    <mergeCell ref="Q29:R29"/>
    <mergeCell ref="S29:T29"/>
    <mergeCell ref="U29:W29"/>
    <mergeCell ref="X29:Y29"/>
    <mergeCell ref="Z29:AA29"/>
    <mergeCell ref="AB29:AC29"/>
    <mergeCell ref="AD29:AE29"/>
    <mergeCell ref="AF29:AG29"/>
    <mergeCell ref="AH29:AI29"/>
    <mergeCell ref="R23:AL23"/>
    <mergeCell ref="R24:T24"/>
    <mergeCell ref="U24:W24"/>
    <mergeCell ref="R25:T25"/>
    <mergeCell ref="U25:W25"/>
    <mergeCell ref="A26:F26"/>
    <mergeCell ref="A27:C28"/>
    <mergeCell ref="D27:F28"/>
    <mergeCell ref="G27:W27"/>
    <mergeCell ref="X27:AN27"/>
    <mergeCell ref="AM23:AP24"/>
    <mergeCell ref="X24:Z24"/>
    <mergeCell ref="AA24:AC24"/>
    <mergeCell ref="AD24:AF24"/>
    <mergeCell ref="AG24:AI24"/>
    <mergeCell ref="AJ24:AL24"/>
    <mergeCell ref="X25:Z25"/>
    <mergeCell ref="AA25:AC25"/>
    <mergeCell ref="AD25:AF25"/>
    <mergeCell ref="AG25:AI25"/>
    <mergeCell ref="AJ25:AL25"/>
    <mergeCell ref="AM25:AP25"/>
    <mergeCell ref="A23:I23"/>
    <mergeCell ref="AO27:AP27"/>
    <mergeCell ref="AK46:AP46"/>
    <mergeCell ref="AA44:AD44"/>
    <mergeCell ref="AE44:AH44"/>
    <mergeCell ref="AI39:AL39"/>
    <mergeCell ref="AM39:AP39"/>
    <mergeCell ref="AI40:AL40"/>
    <mergeCell ref="AM40:AP40"/>
    <mergeCell ref="AI41:AL41"/>
    <mergeCell ref="AM41:AP41"/>
    <mergeCell ref="AI42:AL42"/>
    <mergeCell ref="AM42:AP42"/>
    <mergeCell ref="AI43:AL43"/>
    <mergeCell ref="AM43:AP43"/>
    <mergeCell ref="AE42:AH42"/>
    <mergeCell ref="AO44:AP44"/>
    <mergeCell ref="AE45:AJ45"/>
    <mergeCell ref="AE43:AH43"/>
    <mergeCell ref="AI44:AK44"/>
    <mergeCell ref="AL44:AN44"/>
    <mergeCell ref="AA40:AD40"/>
    <mergeCell ref="AE40:AH40"/>
    <mergeCell ref="AA41:AD41"/>
    <mergeCell ref="AE41:AH41"/>
    <mergeCell ref="E1:AP1"/>
    <mergeCell ref="AK48:AP48"/>
    <mergeCell ref="A1:D1"/>
    <mergeCell ref="A47:F48"/>
    <mergeCell ref="G47:J47"/>
    <mergeCell ref="K47:AC47"/>
    <mergeCell ref="AD47:AG47"/>
    <mergeCell ref="AH47:AJ47"/>
    <mergeCell ref="AK47:AP47"/>
    <mergeCell ref="G48:J48"/>
    <mergeCell ref="K48:AC48"/>
    <mergeCell ref="AD48:AG48"/>
    <mergeCell ref="AH48:AJ48"/>
    <mergeCell ref="AK45:AP45"/>
    <mergeCell ref="A46:F46"/>
    <mergeCell ref="G46:L46"/>
    <mergeCell ref="M46:R46"/>
    <mergeCell ref="S46:X46"/>
    <mergeCell ref="Y46:AD46"/>
    <mergeCell ref="AE46:AJ46"/>
    <mergeCell ref="S43:V43"/>
    <mergeCell ref="W43:Z43"/>
    <mergeCell ref="B42:G42"/>
    <mergeCell ref="I42:L42"/>
    <mergeCell ref="M42:P42"/>
    <mergeCell ref="Q42:R42"/>
    <mergeCell ref="S42:V42"/>
    <mergeCell ref="W42:Z42"/>
    <mergeCell ref="AA42:AD42"/>
    <mergeCell ref="A45:F45"/>
    <mergeCell ref="G45:L45"/>
    <mergeCell ref="M45:R45"/>
    <mergeCell ref="S45:X45"/>
    <mergeCell ref="Y45:AD45"/>
    <mergeCell ref="AA43:AD43"/>
    <mergeCell ref="A44:H44"/>
    <mergeCell ref="I44:L44"/>
    <mergeCell ref="M44:P44"/>
    <mergeCell ref="Q44:R44"/>
    <mergeCell ref="S44:V44"/>
    <mergeCell ref="W44:Z44"/>
    <mergeCell ref="B43:G43"/>
    <mergeCell ref="I43:L43"/>
    <mergeCell ref="M43:P43"/>
    <mergeCell ref="Q43:R43"/>
    <mergeCell ref="B41:G41"/>
    <mergeCell ref="I41:L41"/>
    <mergeCell ref="M41:P41"/>
    <mergeCell ref="Q41:R41"/>
    <mergeCell ref="S41:V41"/>
    <mergeCell ref="W41:Z41"/>
    <mergeCell ref="B40:G40"/>
    <mergeCell ref="I40:L40"/>
    <mergeCell ref="M40:P40"/>
    <mergeCell ref="Q40:R40"/>
    <mergeCell ref="S40:V40"/>
    <mergeCell ref="W40:Z40"/>
    <mergeCell ref="A36:H37"/>
    <mergeCell ref="I36:O36"/>
    <mergeCell ref="I37:P37"/>
    <mergeCell ref="Q31:AP31"/>
    <mergeCell ref="Q32:AP37"/>
    <mergeCell ref="A38:H39"/>
    <mergeCell ref="I38:L39"/>
    <mergeCell ref="M38:R38"/>
    <mergeCell ref="E33:H33"/>
    <mergeCell ref="I33:L33"/>
    <mergeCell ref="M33:P33"/>
    <mergeCell ref="A34:H34"/>
    <mergeCell ref="I34:O34"/>
    <mergeCell ref="A35:H35"/>
    <mergeCell ref="I35:O35"/>
    <mergeCell ref="S38:AH38"/>
    <mergeCell ref="AI38:AP38"/>
    <mergeCell ref="M39:P39"/>
    <mergeCell ref="Q39:R39"/>
    <mergeCell ref="S39:V39"/>
    <mergeCell ref="W39:Z39"/>
    <mergeCell ref="AA39:AD39"/>
    <mergeCell ref="AE39:AH39"/>
    <mergeCell ref="A31:D31"/>
    <mergeCell ref="E31:H31"/>
    <mergeCell ref="I31:L31"/>
    <mergeCell ref="M31:P31"/>
    <mergeCell ref="A32:D32"/>
    <mergeCell ref="E32:H32"/>
    <mergeCell ref="I32:L32"/>
    <mergeCell ref="M32:P32"/>
    <mergeCell ref="A33:D33"/>
    <mergeCell ref="A30:D30"/>
    <mergeCell ref="E30:H30"/>
    <mergeCell ref="I30:L30"/>
    <mergeCell ref="M30:P30"/>
    <mergeCell ref="Q30:AP30"/>
    <mergeCell ref="A29:C29"/>
    <mergeCell ref="D29:F29"/>
    <mergeCell ref="G29:H29"/>
    <mergeCell ref="I29:J29"/>
    <mergeCell ref="K29:L29"/>
    <mergeCell ref="M29:N29"/>
    <mergeCell ref="O29:P29"/>
    <mergeCell ref="G26:AP26"/>
    <mergeCell ref="G28:H28"/>
    <mergeCell ref="I28:J28"/>
    <mergeCell ref="K28:L28"/>
    <mergeCell ref="M28:N28"/>
    <mergeCell ref="O28:P28"/>
    <mergeCell ref="Q28:R28"/>
    <mergeCell ref="S28:T28"/>
    <mergeCell ref="U28:W28"/>
    <mergeCell ref="X28:Y28"/>
    <mergeCell ref="Z28:AA28"/>
    <mergeCell ref="AB28:AC28"/>
    <mergeCell ref="AD28:AE28"/>
    <mergeCell ref="AF28:AG28"/>
    <mergeCell ref="AH28:AI28"/>
    <mergeCell ref="AJ28:AK28"/>
    <mergeCell ref="A24:C24"/>
    <mergeCell ref="D24:F24"/>
    <mergeCell ref="G24:I24"/>
    <mergeCell ref="A25:C25"/>
    <mergeCell ref="D25:F25"/>
    <mergeCell ref="G25:I25"/>
    <mergeCell ref="AC12:AF12"/>
    <mergeCell ref="AG12:AP12"/>
    <mergeCell ref="A13:AP13"/>
    <mergeCell ref="A14:U14"/>
    <mergeCell ref="V14:AP14"/>
    <mergeCell ref="A15:U22"/>
    <mergeCell ref="V15:AP22"/>
    <mergeCell ref="AC10:AF10"/>
    <mergeCell ref="AG10:AI10"/>
    <mergeCell ref="AJ10:AP10"/>
    <mergeCell ref="AC11:AF11"/>
    <mergeCell ref="AG11:AP11"/>
    <mergeCell ref="J23:Q25"/>
    <mergeCell ref="AM7:AN7"/>
    <mergeCell ref="A4:G4"/>
    <mergeCell ref="H4:AB4"/>
    <mergeCell ref="AC4:AF4"/>
    <mergeCell ref="AG4:AP4"/>
    <mergeCell ref="A5:G5"/>
    <mergeCell ref="H5:AB5"/>
    <mergeCell ref="AC5:AF5"/>
    <mergeCell ref="AG5:AI5"/>
    <mergeCell ref="AJ5:AP5"/>
    <mergeCell ref="A6:G7"/>
    <mergeCell ref="H6:AB7"/>
    <mergeCell ref="AD6:AF7"/>
    <mergeCell ref="AG6:AI7"/>
    <mergeCell ref="AJ6:AK6"/>
    <mergeCell ref="AM6:AN6"/>
    <mergeCell ref="AJ7:AK7"/>
    <mergeCell ref="A2:L2"/>
    <mergeCell ref="A3:G3"/>
    <mergeCell ref="H3:R3"/>
    <mergeCell ref="S3:U3"/>
    <mergeCell ref="V3:AB3"/>
    <mergeCell ref="AC3:AF3"/>
    <mergeCell ref="AG3:AP3"/>
    <mergeCell ref="AE2:AG2"/>
    <mergeCell ref="AH2:AK2"/>
    <mergeCell ref="AL2:AN2"/>
    <mergeCell ref="AO2:AP2"/>
  </mergeCells>
  <phoneticPr fontId="8"/>
  <dataValidations count="2">
    <dataValidation type="list" allowBlank="1" showInputMessage="1" showErrorMessage="1" sqref="H5:AB5">
      <formula1>"　,①農協等,②農業法人,③農業者団体,④農業者（販売農家）"</formula1>
    </dataValidation>
    <dataValidation type="list" allowBlank="1" showInputMessage="1" showErrorMessage="1" sqref="AO2:AP2">
      <formula1>$AT$47:$AT$48</formula1>
    </dataValidation>
  </dataValidations>
  <pageMargins left="0.7" right="0.7" top="0.75" bottom="0.75" header="0.3" footer="0.3"/>
  <pageSetup paperSize="9" scale="5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48"/>
  <sheetViews>
    <sheetView view="pageBreakPreview" zoomScale="85" zoomScaleNormal="70" zoomScaleSheetLayoutView="85" workbookViewId="0">
      <pane ySplit="4" topLeftCell="A5" activePane="bottomLeft" state="frozen"/>
      <selection activeCell="A13" sqref="A13:U13"/>
      <selection pane="bottomLeft" activeCell="AG3" sqref="AG3:AP3"/>
    </sheetView>
  </sheetViews>
  <sheetFormatPr defaultColWidth="3.625" defaultRowHeight="28.5" customHeight="1" x14ac:dyDescent="0.15"/>
  <cols>
    <col min="1" max="47" width="3.625" style="11"/>
    <col min="48" max="48" width="28.125" style="11" customWidth="1"/>
    <col min="49" max="49" width="22" style="11" customWidth="1"/>
    <col min="50" max="16384" width="3.625" style="11"/>
  </cols>
  <sheetData>
    <row r="1" spans="1:49" s="22" customFormat="1" ht="30" customHeight="1" x14ac:dyDescent="0.15">
      <c r="A1" s="121" t="str">
        <f>'1'!A1:D1</f>
        <v>（様式５）</v>
      </c>
      <c r="B1" s="121"/>
      <c r="C1" s="121"/>
      <c r="D1" s="121"/>
      <c r="E1" s="63" t="str">
        <f>'1'!E1:AL1</f>
        <v>令和５年度魅力ある園芸やまがた所得向上支援事業要望調査票（「やまがた紅王」雨よけハウス整備事業）</v>
      </c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V1" s="22" t="s">
        <v>83</v>
      </c>
      <c r="AW1" s="22">
        <f>AM2</f>
        <v>0</v>
      </c>
    </row>
    <row r="2" spans="1:49" s="22" customFormat="1" ht="30" customHeight="1" x14ac:dyDescent="0.15">
      <c r="A2" s="71" t="s">
        <v>62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56"/>
      <c r="AD2" s="56"/>
      <c r="AE2" s="168" t="s">
        <v>163</v>
      </c>
      <c r="AF2" s="168"/>
      <c r="AG2" s="168"/>
      <c r="AH2" s="57">
        <v>7</v>
      </c>
      <c r="AI2" s="58"/>
      <c r="AJ2" s="58"/>
      <c r="AK2" s="59"/>
      <c r="AL2" s="204" t="s">
        <v>164</v>
      </c>
      <c r="AM2" s="205"/>
      <c r="AN2" s="206"/>
      <c r="AO2" s="58"/>
      <c r="AP2" s="59"/>
      <c r="AV2" s="22" t="s">
        <v>10</v>
      </c>
      <c r="AW2" s="22">
        <f>H3</f>
        <v>0</v>
      </c>
    </row>
    <row r="3" spans="1:49" s="22" customFormat="1" ht="30" customHeight="1" x14ac:dyDescent="0.15">
      <c r="A3" s="168" t="s">
        <v>10</v>
      </c>
      <c r="B3" s="168"/>
      <c r="C3" s="168"/>
      <c r="D3" s="168"/>
      <c r="E3" s="168"/>
      <c r="F3" s="168"/>
      <c r="G3" s="168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168" t="s">
        <v>11</v>
      </c>
      <c r="T3" s="168"/>
      <c r="U3" s="168"/>
      <c r="V3" s="72"/>
      <c r="W3" s="72"/>
      <c r="X3" s="72"/>
      <c r="Y3" s="72"/>
      <c r="Z3" s="72"/>
      <c r="AA3" s="72"/>
      <c r="AB3" s="72"/>
      <c r="AC3" s="168" t="s">
        <v>36</v>
      </c>
      <c r="AD3" s="168"/>
      <c r="AE3" s="168"/>
      <c r="AF3" s="168"/>
      <c r="AG3" s="72"/>
      <c r="AH3" s="72"/>
      <c r="AI3" s="72"/>
      <c r="AJ3" s="72"/>
      <c r="AK3" s="72"/>
      <c r="AL3" s="72"/>
      <c r="AM3" s="72"/>
      <c r="AN3" s="72"/>
      <c r="AO3" s="72"/>
      <c r="AP3" s="72"/>
      <c r="AV3" s="22" t="s">
        <v>11</v>
      </c>
      <c r="AW3" s="22">
        <f>V3</f>
        <v>0</v>
      </c>
    </row>
    <row r="4" spans="1:49" s="22" customFormat="1" ht="30" customHeight="1" x14ac:dyDescent="0.15">
      <c r="A4" s="168" t="s">
        <v>12</v>
      </c>
      <c r="B4" s="168"/>
      <c r="C4" s="168"/>
      <c r="D4" s="168"/>
      <c r="E4" s="168"/>
      <c r="F4" s="168"/>
      <c r="G4" s="16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201" t="s">
        <v>37</v>
      </c>
      <c r="AD4" s="202"/>
      <c r="AE4" s="202"/>
      <c r="AF4" s="203"/>
      <c r="AG4" s="64"/>
      <c r="AH4" s="64"/>
      <c r="AI4" s="64"/>
      <c r="AJ4" s="64"/>
      <c r="AK4" s="64"/>
      <c r="AL4" s="64"/>
      <c r="AM4" s="64"/>
      <c r="AN4" s="64"/>
      <c r="AO4" s="64"/>
      <c r="AP4" s="65"/>
      <c r="AV4" s="22" t="s">
        <v>12</v>
      </c>
      <c r="AW4" s="22">
        <f>H4</f>
        <v>0</v>
      </c>
    </row>
    <row r="5" spans="1:49" s="22" customFormat="1" ht="30" customHeight="1" x14ac:dyDescent="0.15">
      <c r="A5" s="168" t="s">
        <v>13</v>
      </c>
      <c r="B5" s="168"/>
      <c r="C5" s="168"/>
      <c r="D5" s="168"/>
      <c r="E5" s="168"/>
      <c r="F5" s="168"/>
      <c r="G5" s="168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224" t="s">
        <v>45</v>
      </c>
      <c r="AD5" s="225"/>
      <c r="AE5" s="225"/>
      <c r="AF5" s="226"/>
      <c r="AG5" s="79"/>
      <c r="AH5" s="79"/>
      <c r="AI5" s="79"/>
      <c r="AJ5" s="80" t="s">
        <v>47</v>
      </c>
      <c r="AK5" s="80"/>
      <c r="AL5" s="80"/>
      <c r="AM5" s="80"/>
      <c r="AN5" s="80"/>
      <c r="AO5" s="80"/>
      <c r="AP5" s="81"/>
      <c r="AV5" s="22" t="s">
        <v>37</v>
      </c>
      <c r="AW5" s="32">
        <f>AG4</f>
        <v>0</v>
      </c>
    </row>
    <row r="6" spans="1:49" s="22" customFormat="1" ht="15" customHeight="1" x14ac:dyDescent="0.15">
      <c r="A6" s="172" t="s">
        <v>14</v>
      </c>
      <c r="B6" s="172"/>
      <c r="C6" s="172"/>
      <c r="D6" s="172"/>
      <c r="E6" s="172"/>
      <c r="F6" s="172"/>
      <c r="G6" s="1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227"/>
      <c r="AD6" s="224" t="s">
        <v>43</v>
      </c>
      <c r="AE6" s="225"/>
      <c r="AF6" s="226"/>
      <c r="AG6" s="73" t="s">
        <v>48</v>
      </c>
      <c r="AH6" s="74"/>
      <c r="AI6" s="74"/>
      <c r="AJ6" s="74" t="s">
        <v>46</v>
      </c>
      <c r="AK6" s="74"/>
      <c r="AL6" s="26"/>
      <c r="AM6" s="74" t="s">
        <v>50</v>
      </c>
      <c r="AN6" s="74"/>
      <c r="AO6" s="26"/>
      <c r="AP6" s="27" t="s">
        <v>47</v>
      </c>
      <c r="AV6" s="22" t="s">
        <v>65</v>
      </c>
      <c r="AW6" s="22">
        <f>AG5</f>
        <v>0</v>
      </c>
    </row>
    <row r="7" spans="1:49" s="22" customFormat="1" ht="15" customHeight="1" x14ac:dyDescent="0.15">
      <c r="A7" s="172"/>
      <c r="B7" s="172"/>
      <c r="C7" s="172"/>
      <c r="D7" s="172"/>
      <c r="E7" s="172"/>
      <c r="F7" s="172"/>
      <c r="G7" s="1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228"/>
      <c r="AD7" s="229"/>
      <c r="AE7" s="230"/>
      <c r="AF7" s="231"/>
      <c r="AG7" s="75"/>
      <c r="AH7" s="76"/>
      <c r="AI7" s="76"/>
      <c r="AJ7" s="76" t="s">
        <v>49</v>
      </c>
      <c r="AK7" s="76"/>
      <c r="AL7" s="28"/>
      <c r="AM7" s="76" t="s">
        <v>50</v>
      </c>
      <c r="AN7" s="76"/>
      <c r="AO7" s="28"/>
      <c r="AP7" s="29" t="s">
        <v>47</v>
      </c>
      <c r="AV7" s="22" t="s">
        <v>66</v>
      </c>
      <c r="AW7" s="33">
        <f>AG10</f>
        <v>0</v>
      </c>
    </row>
    <row r="8" spans="1:49" s="22" customFormat="1" ht="15" customHeight="1" x14ac:dyDescent="0.15">
      <c r="A8" s="184" t="s">
        <v>8</v>
      </c>
      <c r="B8" s="185"/>
      <c r="C8" s="185"/>
      <c r="D8" s="185"/>
      <c r="E8" s="185"/>
      <c r="F8" s="185"/>
      <c r="G8" s="186"/>
      <c r="H8" s="207"/>
      <c r="I8" s="208"/>
      <c r="J8" s="208"/>
      <c r="K8" s="208"/>
      <c r="L8" s="208"/>
      <c r="M8" s="208"/>
      <c r="N8" s="208"/>
      <c r="O8" s="208"/>
      <c r="P8" s="208"/>
      <c r="Q8" s="208"/>
      <c r="R8" s="208"/>
      <c r="S8" s="208"/>
      <c r="T8" s="208"/>
      <c r="U8" s="208"/>
      <c r="V8" s="208"/>
      <c r="W8" s="208"/>
      <c r="X8" s="208"/>
      <c r="Y8" s="208"/>
      <c r="Z8" s="208"/>
      <c r="AA8" s="208"/>
      <c r="AB8" s="208"/>
      <c r="AC8" s="232"/>
      <c r="AD8" s="233" t="s">
        <v>44</v>
      </c>
      <c r="AE8" s="234"/>
      <c r="AF8" s="235"/>
      <c r="AG8" s="209" t="s">
        <v>191</v>
      </c>
      <c r="AH8" s="210"/>
      <c r="AI8" s="210"/>
      <c r="AJ8" s="210"/>
      <c r="AK8" s="210"/>
      <c r="AL8" s="210"/>
      <c r="AM8" s="210"/>
      <c r="AN8" s="74"/>
      <c r="AO8" s="74"/>
      <c r="AP8" s="211" t="s">
        <v>47</v>
      </c>
      <c r="AW8" s="33"/>
    </row>
    <row r="9" spans="1:49" s="22" customFormat="1" ht="15" customHeight="1" x14ac:dyDescent="0.15">
      <c r="A9" s="221"/>
      <c r="B9" s="222"/>
      <c r="C9" s="222"/>
      <c r="D9" s="222"/>
      <c r="E9" s="222"/>
      <c r="F9" s="222"/>
      <c r="G9" s="223"/>
      <c r="H9" s="212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  <c r="AA9" s="213"/>
      <c r="AB9" s="213"/>
      <c r="AC9" s="236"/>
      <c r="AD9" s="237"/>
      <c r="AE9" s="238"/>
      <c r="AF9" s="239"/>
      <c r="AG9" s="214" t="s">
        <v>192</v>
      </c>
      <c r="AH9" s="215"/>
      <c r="AI9" s="215"/>
      <c r="AJ9" s="215"/>
      <c r="AK9" s="215"/>
      <c r="AL9" s="215"/>
      <c r="AM9" s="215"/>
      <c r="AN9" s="216"/>
      <c r="AO9" s="216"/>
      <c r="AP9" s="217" t="s">
        <v>47</v>
      </c>
      <c r="AV9" s="22" t="s">
        <v>51</v>
      </c>
      <c r="AW9" s="33">
        <f>AG11</f>
        <v>0</v>
      </c>
    </row>
    <row r="10" spans="1:49" s="22" customFormat="1" ht="30" customHeight="1" x14ac:dyDescent="0.15">
      <c r="A10" s="221"/>
      <c r="B10" s="222"/>
      <c r="C10" s="222"/>
      <c r="D10" s="222"/>
      <c r="E10" s="222"/>
      <c r="F10" s="222"/>
      <c r="G10" s="223"/>
      <c r="H10" s="212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  <c r="AA10" s="213"/>
      <c r="AB10" s="213"/>
      <c r="AC10" s="197" t="s">
        <v>21</v>
      </c>
      <c r="AD10" s="198"/>
      <c r="AE10" s="198"/>
      <c r="AF10" s="199"/>
      <c r="AG10" s="67"/>
      <c r="AH10" s="68"/>
      <c r="AI10" s="68"/>
      <c r="AJ10" s="69" t="s">
        <v>47</v>
      </c>
      <c r="AK10" s="69"/>
      <c r="AL10" s="69"/>
      <c r="AM10" s="69"/>
      <c r="AN10" s="69"/>
      <c r="AO10" s="69"/>
      <c r="AP10" s="70"/>
      <c r="AV10" s="22" t="s">
        <v>4</v>
      </c>
      <c r="AW10" s="33">
        <f>AG12</f>
        <v>0</v>
      </c>
    </row>
    <row r="11" spans="1:49" s="22" customFormat="1" ht="30" customHeight="1" x14ac:dyDescent="0.15">
      <c r="A11" s="221"/>
      <c r="B11" s="222"/>
      <c r="C11" s="222"/>
      <c r="D11" s="222"/>
      <c r="E11" s="222"/>
      <c r="F11" s="222"/>
      <c r="G11" s="223"/>
      <c r="H11" s="212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  <c r="AA11" s="213"/>
      <c r="AB11" s="213"/>
      <c r="AC11" s="197" t="s">
        <v>51</v>
      </c>
      <c r="AD11" s="198"/>
      <c r="AE11" s="198"/>
      <c r="AF11" s="199"/>
      <c r="AG11" s="67"/>
      <c r="AH11" s="68"/>
      <c r="AI11" s="68"/>
      <c r="AJ11" s="68"/>
      <c r="AK11" s="68"/>
      <c r="AL11" s="68"/>
      <c r="AM11" s="68"/>
      <c r="AN11" s="68"/>
      <c r="AO11" s="68"/>
      <c r="AP11" s="218"/>
      <c r="AV11" s="22" t="s">
        <v>67</v>
      </c>
      <c r="AW11" s="33">
        <f>V15</f>
        <v>0</v>
      </c>
    </row>
    <row r="12" spans="1:49" s="22" customFormat="1" ht="30" customHeight="1" x14ac:dyDescent="0.15">
      <c r="A12" s="187"/>
      <c r="B12" s="188"/>
      <c r="C12" s="188"/>
      <c r="D12" s="188"/>
      <c r="E12" s="188"/>
      <c r="F12" s="188"/>
      <c r="G12" s="189"/>
      <c r="H12" s="219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220"/>
      <c r="U12" s="220"/>
      <c r="V12" s="220"/>
      <c r="W12" s="220"/>
      <c r="X12" s="220"/>
      <c r="Y12" s="220"/>
      <c r="Z12" s="220"/>
      <c r="AA12" s="220"/>
      <c r="AB12" s="220"/>
      <c r="AC12" s="197" t="s">
        <v>52</v>
      </c>
      <c r="AD12" s="198"/>
      <c r="AE12" s="198"/>
      <c r="AF12" s="199"/>
      <c r="AG12" s="67"/>
      <c r="AH12" s="68"/>
      <c r="AI12" s="68"/>
      <c r="AJ12" s="68"/>
      <c r="AK12" s="68"/>
      <c r="AL12" s="68"/>
      <c r="AM12" s="68"/>
      <c r="AN12" s="68"/>
      <c r="AO12" s="68"/>
      <c r="AP12" s="218"/>
      <c r="AV12" s="22" t="s">
        <v>132</v>
      </c>
      <c r="AW12" s="34">
        <f>A25</f>
        <v>0</v>
      </c>
    </row>
    <row r="13" spans="1:49" s="22" customFormat="1" ht="30" customHeight="1" x14ac:dyDescent="0.15">
      <c r="A13" s="172" t="s">
        <v>89</v>
      </c>
      <c r="B13" s="172"/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2"/>
      <c r="AH13" s="172"/>
      <c r="AI13" s="172"/>
      <c r="AJ13" s="172"/>
      <c r="AK13" s="172"/>
      <c r="AL13" s="172"/>
      <c r="AM13" s="172"/>
      <c r="AN13" s="172"/>
      <c r="AO13" s="172"/>
      <c r="AP13" s="172"/>
      <c r="AV13" s="22" t="s">
        <v>133</v>
      </c>
      <c r="AW13" s="34">
        <f>D25</f>
        <v>0</v>
      </c>
    </row>
    <row r="14" spans="1:49" s="22" customFormat="1" ht="30" customHeight="1" x14ac:dyDescent="0.15">
      <c r="A14" s="197" t="s">
        <v>7</v>
      </c>
      <c r="B14" s="198"/>
      <c r="C14" s="198"/>
      <c r="D14" s="198"/>
      <c r="E14" s="198"/>
      <c r="F14" s="198"/>
      <c r="G14" s="198"/>
      <c r="H14" s="198"/>
      <c r="I14" s="198"/>
      <c r="J14" s="198"/>
      <c r="K14" s="198"/>
      <c r="L14" s="198"/>
      <c r="M14" s="198"/>
      <c r="N14" s="198"/>
      <c r="O14" s="198"/>
      <c r="P14" s="198"/>
      <c r="Q14" s="198"/>
      <c r="R14" s="198"/>
      <c r="S14" s="198"/>
      <c r="T14" s="198"/>
      <c r="U14" s="199"/>
      <c r="V14" s="240" t="s">
        <v>39</v>
      </c>
      <c r="W14" s="241"/>
      <c r="X14" s="241"/>
      <c r="Y14" s="241"/>
      <c r="Z14" s="241"/>
      <c r="AA14" s="241"/>
      <c r="AB14" s="241"/>
      <c r="AC14" s="241"/>
      <c r="AD14" s="241"/>
      <c r="AE14" s="241"/>
      <c r="AF14" s="241"/>
      <c r="AG14" s="241"/>
      <c r="AH14" s="241"/>
      <c r="AI14" s="241"/>
      <c r="AJ14" s="241"/>
      <c r="AK14" s="241"/>
      <c r="AL14" s="241"/>
      <c r="AM14" s="241"/>
      <c r="AN14" s="241"/>
      <c r="AO14" s="241"/>
      <c r="AP14" s="242"/>
      <c r="AV14" s="22" t="s">
        <v>134</v>
      </c>
      <c r="AW14" s="34" t="e">
        <f>G25</f>
        <v>#DIV/0!</v>
      </c>
    </row>
    <row r="15" spans="1:49" s="22" customFormat="1" ht="30" customHeight="1" x14ac:dyDescent="0.15">
      <c r="A15" s="82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4"/>
      <c r="V15" s="82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4"/>
      <c r="AV15" s="22" t="s">
        <v>5</v>
      </c>
      <c r="AW15" s="22" t="e">
        <f>#REF!</f>
        <v>#REF!</v>
      </c>
    </row>
    <row r="16" spans="1:49" s="22" customFormat="1" ht="30" customHeight="1" x14ac:dyDescent="0.15">
      <c r="A16" s="85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7"/>
      <c r="V16" s="85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7"/>
      <c r="AV16" s="22" t="s">
        <v>68</v>
      </c>
      <c r="AW16" s="45">
        <f>AM25</f>
        <v>0</v>
      </c>
    </row>
    <row r="17" spans="1:49" s="22" customFormat="1" ht="30" customHeight="1" x14ac:dyDescent="0.15">
      <c r="A17" s="85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7"/>
      <c r="V17" s="85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7"/>
      <c r="AV17" s="22" t="s">
        <v>136</v>
      </c>
      <c r="AW17" s="33">
        <f>A29</f>
        <v>0</v>
      </c>
    </row>
    <row r="18" spans="1:49" s="22" customFormat="1" ht="30" customHeight="1" x14ac:dyDescent="0.15">
      <c r="A18" s="85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7"/>
      <c r="V18" s="85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7"/>
      <c r="AV18" s="22" t="s">
        <v>137</v>
      </c>
      <c r="AW18" s="33">
        <f>D29</f>
        <v>0</v>
      </c>
    </row>
    <row r="19" spans="1:49" s="22" customFormat="1" ht="30" customHeight="1" x14ac:dyDescent="0.15">
      <c r="A19" s="85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7"/>
      <c r="V19" s="85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7"/>
      <c r="AV19" s="22" t="s">
        <v>111</v>
      </c>
      <c r="AW19" s="33">
        <f>G29</f>
        <v>0</v>
      </c>
    </row>
    <row r="20" spans="1:49" s="22" customFormat="1" ht="30" customHeight="1" x14ac:dyDescent="0.15">
      <c r="A20" s="85"/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7"/>
      <c r="V20" s="85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7"/>
      <c r="AV20" s="22" t="s">
        <v>112</v>
      </c>
      <c r="AW20" s="33">
        <f>I29</f>
        <v>0</v>
      </c>
    </row>
    <row r="21" spans="1:49" s="22" customFormat="1" ht="30" customHeight="1" x14ac:dyDescent="0.15">
      <c r="A21" s="85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7"/>
      <c r="V21" s="85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7"/>
      <c r="AV21" s="22" t="s">
        <v>113</v>
      </c>
      <c r="AW21" s="33">
        <f>K29</f>
        <v>0</v>
      </c>
    </row>
    <row r="22" spans="1:49" s="24" customFormat="1" ht="30" customHeight="1" x14ac:dyDescent="0.15">
      <c r="A22" s="88"/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90"/>
      <c r="V22" s="88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90"/>
      <c r="AV22" s="22" t="s">
        <v>114</v>
      </c>
      <c r="AW22" s="33">
        <f>M29</f>
        <v>0</v>
      </c>
    </row>
    <row r="23" spans="1:49" s="22" customFormat="1" ht="30" customHeight="1" x14ac:dyDescent="0.15">
      <c r="A23" s="243" t="s">
        <v>125</v>
      </c>
      <c r="B23" s="244"/>
      <c r="C23" s="244"/>
      <c r="D23" s="244"/>
      <c r="E23" s="244"/>
      <c r="F23" s="244"/>
      <c r="G23" s="244"/>
      <c r="H23" s="244"/>
      <c r="I23" s="245"/>
      <c r="J23" s="133" t="s">
        <v>98</v>
      </c>
      <c r="K23" s="134"/>
      <c r="L23" s="134"/>
      <c r="M23" s="134"/>
      <c r="N23" s="134"/>
      <c r="O23" s="134"/>
      <c r="P23" s="134"/>
      <c r="Q23" s="134"/>
      <c r="R23" s="204" t="s">
        <v>149</v>
      </c>
      <c r="S23" s="205"/>
      <c r="T23" s="205"/>
      <c r="U23" s="205"/>
      <c r="V23" s="205"/>
      <c r="W23" s="205"/>
      <c r="X23" s="205"/>
      <c r="Y23" s="205"/>
      <c r="Z23" s="205"/>
      <c r="AA23" s="205"/>
      <c r="AB23" s="205"/>
      <c r="AC23" s="205"/>
      <c r="AD23" s="205"/>
      <c r="AE23" s="205"/>
      <c r="AF23" s="205"/>
      <c r="AG23" s="205"/>
      <c r="AH23" s="205"/>
      <c r="AI23" s="205"/>
      <c r="AJ23" s="205"/>
      <c r="AK23" s="205"/>
      <c r="AL23" s="206"/>
      <c r="AM23" s="233" t="s">
        <v>102</v>
      </c>
      <c r="AN23" s="234"/>
      <c r="AO23" s="234"/>
      <c r="AP23" s="235"/>
      <c r="AV23" s="22" t="s">
        <v>160</v>
      </c>
      <c r="AW23" s="33">
        <f>O$29</f>
        <v>0</v>
      </c>
    </row>
    <row r="24" spans="1:49" s="22" customFormat="1" ht="30" customHeight="1" x14ac:dyDescent="0.15">
      <c r="A24" s="246" t="s">
        <v>127</v>
      </c>
      <c r="B24" s="246"/>
      <c r="C24" s="246"/>
      <c r="D24" s="247" t="s">
        <v>126</v>
      </c>
      <c r="E24" s="247"/>
      <c r="F24" s="247"/>
      <c r="G24" s="247" t="s">
        <v>128</v>
      </c>
      <c r="H24" s="247"/>
      <c r="I24" s="248"/>
      <c r="J24" s="135"/>
      <c r="K24" s="136"/>
      <c r="L24" s="136"/>
      <c r="M24" s="136"/>
      <c r="N24" s="136"/>
      <c r="O24" s="136"/>
      <c r="P24" s="136"/>
      <c r="Q24" s="136"/>
      <c r="R24" s="240" t="s">
        <v>150</v>
      </c>
      <c r="S24" s="241"/>
      <c r="T24" s="242"/>
      <c r="U24" s="240" t="s">
        <v>151</v>
      </c>
      <c r="V24" s="241"/>
      <c r="W24" s="242"/>
      <c r="X24" s="240" t="s">
        <v>152</v>
      </c>
      <c r="Y24" s="241"/>
      <c r="Z24" s="242"/>
      <c r="AA24" s="240" t="s">
        <v>153</v>
      </c>
      <c r="AB24" s="241"/>
      <c r="AC24" s="242"/>
      <c r="AD24" s="240" t="s">
        <v>154</v>
      </c>
      <c r="AE24" s="241"/>
      <c r="AF24" s="241"/>
      <c r="AG24" s="240" t="s">
        <v>155</v>
      </c>
      <c r="AH24" s="241"/>
      <c r="AI24" s="241"/>
      <c r="AJ24" s="240" t="s">
        <v>156</v>
      </c>
      <c r="AK24" s="241"/>
      <c r="AL24" s="241"/>
      <c r="AM24" s="237"/>
      <c r="AN24" s="238"/>
      <c r="AO24" s="238"/>
      <c r="AP24" s="239"/>
      <c r="AV24" s="22" t="s">
        <v>161</v>
      </c>
      <c r="AW24" s="33">
        <f>Q$29</f>
        <v>0</v>
      </c>
    </row>
    <row r="25" spans="1:49" s="22" customFormat="1" ht="30" customHeight="1" x14ac:dyDescent="0.15">
      <c r="A25" s="61"/>
      <c r="B25" s="61"/>
      <c r="C25" s="61"/>
      <c r="D25" s="62"/>
      <c r="E25" s="62"/>
      <c r="F25" s="62"/>
      <c r="G25" s="249" t="e">
        <f>D25/A25</f>
        <v>#DIV/0!</v>
      </c>
      <c r="H25" s="249"/>
      <c r="I25" s="250"/>
      <c r="J25" s="137"/>
      <c r="K25" s="138"/>
      <c r="L25" s="138"/>
      <c r="M25" s="138"/>
      <c r="N25" s="138"/>
      <c r="O25" s="138"/>
      <c r="P25" s="138"/>
      <c r="Q25" s="138"/>
      <c r="R25" s="251">
        <v>4</v>
      </c>
      <c r="S25" s="252"/>
      <c r="T25" s="253"/>
      <c r="U25" s="251">
        <v>2.4</v>
      </c>
      <c r="V25" s="252"/>
      <c r="W25" s="253"/>
      <c r="X25" s="251">
        <v>0.8</v>
      </c>
      <c r="Y25" s="252"/>
      <c r="Z25" s="253"/>
      <c r="AA25" s="251">
        <v>2.4</v>
      </c>
      <c r="AB25" s="252"/>
      <c r="AC25" s="253"/>
      <c r="AD25" s="251">
        <v>0.8</v>
      </c>
      <c r="AE25" s="252"/>
      <c r="AF25" s="252"/>
      <c r="AG25" s="251">
        <v>2.4</v>
      </c>
      <c r="AH25" s="252"/>
      <c r="AI25" s="253"/>
      <c r="AJ25" s="251">
        <v>4</v>
      </c>
      <c r="AK25" s="252"/>
      <c r="AL25" s="253"/>
      <c r="AM25" s="91"/>
      <c r="AN25" s="91"/>
      <c r="AO25" s="91"/>
      <c r="AP25" s="91"/>
      <c r="AV25" s="22" t="s">
        <v>162</v>
      </c>
      <c r="AW25" s="33">
        <f>S$29</f>
        <v>0</v>
      </c>
    </row>
    <row r="26" spans="1:49" s="22" customFormat="1" ht="30" customHeight="1" x14ac:dyDescent="0.15">
      <c r="A26" s="233" t="s">
        <v>143</v>
      </c>
      <c r="B26" s="234"/>
      <c r="C26" s="234"/>
      <c r="D26" s="234"/>
      <c r="E26" s="234"/>
      <c r="F26" s="235"/>
      <c r="G26" s="204" t="s">
        <v>103</v>
      </c>
      <c r="H26" s="205"/>
      <c r="I26" s="205"/>
      <c r="J26" s="205"/>
      <c r="K26" s="205"/>
      <c r="L26" s="205"/>
      <c r="M26" s="205"/>
      <c r="N26" s="205"/>
      <c r="O26" s="205"/>
      <c r="P26" s="205"/>
      <c r="Q26" s="205"/>
      <c r="R26" s="205"/>
      <c r="S26" s="205"/>
      <c r="T26" s="205"/>
      <c r="U26" s="205"/>
      <c r="V26" s="205"/>
      <c r="W26" s="205"/>
      <c r="X26" s="205"/>
      <c r="Y26" s="205"/>
      <c r="Z26" s="205"/>
      <c r="AA26" s="205"/>
      <c r="AB26" s="205"/>
      <c r="AC26" s="205"/>
      <c r="AD26" s="205"/>
      <c r="AE26" s="205"/>
      <c r="AF26" s="205"/>
      <c r="AG26" s="205"/>
      <c r="AH26" s="205"/>
      <c r="AI26" s="205"/>
      <c r="AJ26" s="205"/>
      <c r="AK26" s="205"/>
      <c r="AL26" s="205"/>
      <c r="AM26" s="205"/>
      <c r="AN26" s="205"/>
      <c r="AO26" s="205"/>
      <c r="AP26" s="206"/>
      <c r="AV26" s="22" t="s">
        <v>115</v>
      </c>
      <c r="AW26" s="48">
        <f>X29</f>
        <v>0</v>
      </c>
    </row>
    <row r="27" spans="1:49" s="22" customFormat="1" ht="30" customHeight="1" x14ac:dyDescent="0.15">
      <c r="A27" s="264" t="s">
        <v>144</v>
      </c>
      <c r="B27" s="264"/>
      <c r="C27" s="264"/>
      <c r="D27" s="264" t="s">
        <v>145</v>
      </c>
      <c r="E27" s="264"/>
      <c r="F27" s="264"/>
      <c r="G27" s="240" t="s">
        <v>104</v>
      </c>
      <c r="H27" s="241"/>
      <c r="I27" s="241"/>
      <c r="J27" s="241"/>
      <c r="K27" s="241"/>
      <c r="L27" s="241"/>
      <c r="M27" s="241"/>
      <c r="N27" s="241"/>
      <c r="O27" s="241"/>
      <c r="P27" s="241"/>
      <c r="Q27" s="241"/>
      <c r="R27" s="241"/>
      <c r="S27" s="241"/>
      <c r="T27" s="241"/>
      <c r="U27" s="241"/>
      <c r="V27" s="241"/>
      <c r="W27" s="242"/>
      <c r="X27" s="265" t="s">
        <v>105</v>
      </c>
      <c r="Y27" s="265"/>
      <c r="Z27" s="265"/>
      <c r="AA27" s="265"/>
      <c r="AB27" s="265"/>
      <c r="AC27" s="265"/>
      <c r="AD27" s="265"/>
      <c r="AE27" s="265"/>
      <c r="AF27" s="265"/>
      <c r="AG27" s="265"/>
      <c r="AH27" s="265"/>
      <c r="AI27" s="265"/>
      <c r="AJ27" s="265"/>
      <c r="AK27" s="265"/>
      <c r="AL27" s="265"/>
      <c r="AM27" s="265"/>
      <c r="AN27" s="265"/>
      <c r="AO27" s="262"/>
      <c r="AP27" s="263"/>
      <c r="AV27" s="22" t="s">
        <v>116</v>
      </c>
      <c r="AW27" s="48">
        <f>Z29</f>
        <v>0</v>
      </c>
    </row>
    <row r="28" spans="1:49" s="22" customFormat="1" ht="30" customHeight="1" x14ac:dyDescent="0.15">
      <c r="A28" s="266"/>
      <c r="B28" s="266"/>
      <c r="C28" s="266"/>
      <c r="D28" s="266"/>
      <c r="E28" s="266"/>
      <c r="F28" s="266"/>
      <c r="G28" s="240" t="s">
        <v>106</v>
      </c>
      <c r="H28" s="242"/>
      <c r="I28" s="240" t="s">
        <v>107</v>
      </c>
      <c r="J28" s="242"/>
      <c r="K28" s="204" t="s">
        <v>108</v>
      </c>
      <c r="L28" s="206"/>
      <c r="M28" s="240" t="s">
        <v>109</v>
      </c>
      <c r="N28" s="241"/>
      <c r="O28" s="240" t="s">
        <v>146</v>
      </c>
      <c r="P28" s="241"/>
      <c r="Q28" s="240" t="s">
        <v>147</v>
      </c>
      <c r="R28" s="241"/>
      <c r="S28" s="240" t="s">
        <v>148</v>
      </c>
      <c r="T28" s="241"/>
      <c r="U28" s="224" t="s">
        <v>110</v>
      </c>
      <c r="V28" s="225"/>
      <c r="W28" s="226"/>
      <c r="X28" s="240" t="s">
        <v>106</v>
      </c>
      <c r="Y28" s="242"/>
      <c r="Z28" s="240" t="s">
        <v>107</v>
      </c>
      <c r="AA28" s="242"/>
      <c r="AB28" s="204" t="s">
        <v>108</v>
      </c>
      <c r="AC28" s="206"/>
      <c r="AD28" s="240" t="s">
        <v>109</v>
      </c>
      <c r="AE28" s="242"/>
      <c r="AF28" s="240" t="s">
        <v>146</v>
      </c>
      <c r="AG28" s="242"/>
      <c r="AH28" s="240" t="s">
        <v>147</v>
      </c>
      <c r="AI28" s="242"/>
      <c r="AJ28" s="240" t="s">
        <v>148</v>
      </c>
      <c r="AK28" s="242"/>
      <c r="AL28" s="204" t="s">
        <v>110</v>
      </c>
      <c r="AM28" s="205"/>
      <c r="AN28" s="206"/>
      <c r="AO28" s="262"/>
      <c r="AP28" s="263"/>
      <c r="AV28" s="22" t="s">
        <v>117</v>
      </c>
      <c r="AW28" s="48">
        <f>AB29</f>
        <v>0</v>
      </c>
    </row>
    <row r="29" spans="1:49" s="22" customFormat="1" ht="30" customHeight="1" x14ac:dyDescent="0.15">
      <c r="A29" s="92"/>
      <c r="B29" s="92"/>
      <c r="C29" s="92"/>
      <c r="D29" s="92"/>
      <c r="E29" s="92"/>
      <c r="F29" s="92"/>
      <c r="G29" s="130"/>
      <c r="H29" s="131"/>
      <c r="I29" s="130"/>
      <c r="J29" s="131"/>
      <c r="K29" s="130"/>
      <c r="L29" s="131"/>
      <c r="M29" s="130"/>
      <c r="N29" s="131"/>
      <c r="O29" s="130"/>
      <c r="P29" s="131"/>
      <c r="Q29" s="130"/>
      <c r="R29" s="131"/>
      <c r="S29" s="130"/>
      <c r="T29" s="131"/>
      <c r="U29" s="254">
        <f>SUM(G29:T29)</f>
        <v>0</v>
      </c>
      <c r="V29" s="255"/>
      <c r="W29" s="256"/>
      <c r="X29" s="257">
        <f>R25*G29</f>
        <v>0</v>
      </c>
      <c r="Y29" s="258"/>
      <c r="Z29" s="257">
        <f>U25*I29</f>
        <v>0</v>
      </c>
      <c r="AA29" s="258"/>
      <c r="AB29" s="257">
        <f>X25*K29</f>
        <v>0</v>
      </c>
      <c r="AC29" s="258"/>
      <c r="AD29" s="257">
        <f>AA25*M29</f>
        <v>0</v>
      </c>
      <c r="AE29" s="258"/>
      <c r="AF29" s="257">
        <f>AD25*O29</f>
        <v>0</v>
      </c>
      <c r="AG29" s="258"/>
      <c r="AH29" s="257">
        <f>AG25*Q29</f>
        <v>0</v>
      </c>
      <c r="AI29" s="258"/>
      <c r="AJ29" s="257">
        <f>AJ25*S29</f>
        <v>0</v>
      </c>
      <c r="AK29" s="258"/>
      <c r="AL29" s="259">
        <f>SUM(X29:AK29)</f>
        <v>0</v>
      </c>
      <c r="AM29" s="260"/>
      <c r="AN29" s="261"/>
      <c r="AO29" s="262"/>
      <c r="AP29" s="263"/>
      <c r="AV29" s="22" t="s">
        <v>118</v>
      </c>
      <c r="AW29" s="48">
        <f>AD29</f>
        <v>0</v>
      </c>
    </row>
    <row r="30" spans="1:49" s="31" customFormat="1" ht="30" customHeight="1" x14ac:dyDescent="0.15">
      <c r="A30" s="267" t="s">
        <v>93</v>
      </c>
      <c r="B30" s="267"/>
      <c r="C30" s="267"/>
      <c r="D30" s="267"/>
      <c r="E30" s="267"/>
      <c r="F30" s="267"/>
      <c r="G30" s="267"/>
      <c r="H30" s="267"/>
      <c r="I30" s="267"/>
      <c r="J30" s="267"/>
      <c r="K30" s="267"/>
      <c r="L30" s="267"/>
      <c r="M30" s="267"/>
      <c r="N30" s="267"/>
      <c r="O30" s="267"/>
      <c r="P30" s="267"/>
      <c r="Q30" s="204" t="s">
        <v>141</v>
      </c>
      <c r="R30" s="205"/>
      <c r="S30" s="205"/>
      <c r="T30" s="205"/>
      <c r="U30" s="205"/>
      <c r="V30" s="205"/>
      <c r="W30" s="205"/>
      <c r="X30" s="205"/>
      <c r="Y30" s="205"/>
      <c r="Z30" s="205"/>
      <c r="AA30" s="205"/>
      <c r="AB30" s="205"/>
      <c r="AC30" s="205"/>
      <c r="AD30" s="205"/>
      <c r="AE30" s="205"/>
      <c r="AF30" s="205"/>
      <c r="AG30" s="205"/>
      <c r="AH30" s="205"/>
      <c r="AI30" s="205"/>
      <c r="AJ30" s="205"/>
      <c r="AK30" s="205"/>
      <c r="AL30" s="205"/>
      <c r="AM30" s="205"/>
      <c r="AN30" s="205"/>
      <c r="AO30" s="205"/>
      <c r="AP30" s="206"/>
      <c r="AV30" s="22" t="s">
        <v>157</v>
      </c>
      <c r="AW30" s="48">
        <f>AF29</f>
        <v>0</v>
      </c>
    </row>
    <row r="31" spans="1:49" s="24" customFormat="1" ht="30" customHeight="1" x14ac:dyDescent="0.15">
      <c r="A31" s="267" t="s">
        <v>91</v>
      </c>
      <c r="B31" s="267"/>
      <c r="C31" s="267"/>
      <c r="D31" s="267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97" t="s">
        <v>142</v>
      </c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9"/>
      <c r="AV31" s="22" t="s">
        <v>158</v>
      </c>
      <c r="AW31" s="48">
        <f>AH29</f>
        <v>0</v>
      </c>
    </row>
    <row r="32" spans="1:49" s="24" customFormat="1" ht="30" customHeight="1" x14ac:dyDescent="0.15">
      <c r="A32" s="108"/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0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2"/>
      <c r="AV32" s="22" t="s">
        <v>159</v>
      </c>
      <c r="AW32" s="48">
        <f>AJ29</f>
        <v>0</v>
      </c>
    </row>
    <row r="33" spans="1:49" s="24" customFormat="1" ht="30" customHeight="1" x14ac:dyDescent="0.15">
      <c r="A33" s="93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100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2"/>
      <c r="AV33" s="22" t="s">
        <v>94</v>
      </c>
      <c r="AW33" s="22" t="str">
        <f>IF(ISBLANK(A31)," ",A31)</f>
        <v>◯</v>
      </c>
    </row>
    <row r="34" spans="1:49" s="24" customFormat="1" ht="30" customHeight="1" x14ac:dyDescent="0.15">
      <c r="A34" s="197" t="s">
        <v>53</v>
      </c>
      <c r="B34" s="198"/>
      <c r="C34" s="198"/>
      <c r="D34" s="198"/>
      <c r="E34" s="198"/>
      <c r="F34" s="198"/>
      <c r="G34" s="198"/>
      <c r="H34" s="199"/>
      <c r="I34" s="106"/>
      <c r="J34" s="107"/>
      <c r="K34" s="107"/>
      <c r="L34" s="107"/>
      <c r="M34" s="107"/>
      <c r="N34" s="107"/>
      <c r="O34" s="107"/>
      <c r="P34" s="30" t="s">
        <v>55</v>
      </c>
      <c r="Q34" s="100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2"/>
      <c r="AV34" s="22"/>
      <c r="AW34" s="22" t="str">
        <f>IF(ISBLANK(M31)," ",M31)</f>
        <v xml:space="preserve"> </v>
      </c>
    </row>
    <row r="35" spans="1:49" s="24" customFormat="1" ht="30" customHeight="1" x14ac:dyDescent="0.15">
      <c r="A35" s="197" t="s">
        <v>54</v>
      </c>
      <c r="B35" s="198"/>
      <c r="C35" s="198"/>
      <c r="D35" s="198"/>
      <c r="E35" s="198"/>
      <c r="F35" s="198"/>
      <c r="G35" s="198"/>
      <c r="H35" s="199"/>
      <c r="I35" s="106"/>
      <c r="J35" s="107"/>
      <c r="K35" s="107"/>
      <c r="L35" s="107"/>
      <c r="M35" s="107"/>
      <c r="N35" s="107"/>
      <c r="O35" s="107"/>
      <c r="P35" s="30" t="s">
        <v>55</v>
      </c>
      <c r="Q35" s="100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2"/>
      <c r="AW35" s="22" t="str">
        <f>IF(ISBLANK(A33)," ",A33)</f>
        <v xml:space="preserve"> </v>
      </c>
    </row>
    <row r="36" spans="1:49" s="24" customFormat="1" ht="30" customHeight="1" x14ac:dyDescent="0.15">
      <c r="A36" s="184" t="s">
        <v>57</v>
      </c>
      <c r="B36" s="185"/>
      <c r="C36" s="185"/>
      <c r="D36" s="185"/>
      <c r="E36" s="185"/>
      <c r="F36" s="185"/>
      <c r="G36" s="185"/>
      <c r="H36" s="186"/>
      <c r="I36" s="268">
        <f>I34-I35</f>
        <v>0</v>
      </c>
      <c r="J36" s="269"/>
      <c r="K36" s="269"/>
      <c r="L36" s="269"/>
      <c r="M36" s="269"/>
      <c r="N36" s="269"/>
      <c r="O36" s="269"/>
      <c r="P36" s="270" t="s">
        <v>55</v>
      </c>
      <c r="Q36" s="100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2"/>
    </row>
    <row r="37" spans="1:49" s="24" customFormat="1" ht="30" customHeight="1" x14ac:dyDescent="0.15">
      <c r="A37" s="187"/>
      <c r="B37" s="188"/>
      <c r="C37" s="188"/>
      <c r="D37" s="188"/>
      <c r="E37" s="188"/>
      <c r="F37" s="188"/>
      <c r="G37" s="188"/>
      <c r="H37" s="189"/>
      <c r="I37" s="94" t="s">
        <v>56</v>
      </c>
      <c r="J37" s="95"/>
      <c r="K37" s="95"/>
      <c r="L37" s="95"/>
      <c r="M37" s="95"/>
      <c r="N37" s="95"/>
      <c r="O37" s="95"/>
      <c r="P37" s="96"/>
      <c r="Q37" s="103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4"/>
      <c r="AJ37" s="104"/>
      <c r="AK37" s="104"/>
      <c r="AL37" s="104"/>
      <c r="AM37" s="104"/>
      <c r="AN37" s="104"/>
      <c r="AO37" s="104"/>
      <c r="AP37" s="105"/>
      <c r="AW37" s="22" t="str">
        <f>IF(ISBLANK(I33)," ",I33)</f>
        <v xml:space="preserve"> </v>
      </c>
    </row>
    <row r="38" spans="1:49" ht="28.5" customHeight="1" x14ac:dyDescent="0.15">
      <c r="A38" s="184" t="s">
        <v>16</v>
      </c>
      <c r="B38" s="185"/>
      <c r="C38" s="185"/>
      <c r="D38" s="185"/>
      <c r="E38" s="185"/>
      <c r="F38" s="185"/>
      <c r="G38" s="185"/>
      <c r="H38" s="186"/>
      <c r="I38" s="172" t="s">
        <v>97</v>
      </c>
      <c r="J38" s="172"/>
      <c r="K38" s="172"/>
      <c r="L38" s="172"/>
      <c r="M38" s="172" t="s">
        <v>63</v>
      </c>
      <c r="N38" s="172"/>
      <c r="O38" s="172"/>
      <c r="P38" s="172"/>
      <c r="Q38" s="172"/>
      <c r="R38" s="172"/>
      <c r="S38" s="172" t="s">
        <v>42</v>
      </c>
      <c r="T38" s="172"/>
      <c r="U38" s="172"/>
      <c r="V38" s="172"/>
      <c r="W38" s="172"/>
      <c r="X38" s="172"/>
      <c r="Y38" s="172"/>
      <c r="Z38" s="172"/>
      <c r="AA38" s="172"/>
      <c r="AB38" s="172"/>
      <c r="AC38" s="172"/>
      <c r="AD38" s="172"/>
      <c r="AE38" s="172"/>
      <c r="AF38" s="172"/>
      <c r="AG38" s="172"/>
      <c r="AH38" s="172"/>
      <c r="AI38" s="172" t="s">
        <v>168</v>
      </c>
      <c r="AJ38" s="172"/>
      <c r="AK38" s="172"/>
      <c r="AL38" s="172"/>
      <c r="AM38" s="172"/>
      <c r="AN38" s="172"/>
      <c r="AO38" s="172"/>
      <c r="AP38" s="172"/>
      <c r="AV38" s="24"/>
      <c r="AW38" s="22" t="str">
        <f>IF(ISBLANK(M33)," ",M33)</f>
        <v xml:space="preserve"> </v>
      </c>
    </row>
    <row r="39" spans="1:49" ht="28.5" customHeight="1" x14ac:dyDescent="0.15">
      <c r="A39" s="187"/>
      <c r="B39" s="188"/>
      <c r="C39" s="188"/>
      <c r="D39" s="188"/>
      <c r="E39" s="188"/>
      <c r="F39" s="188"/>
      <c r="G39" s="188"/>
      <c r="H39" s="189"/>
      <c r="I39" s="172"/>
      <c r="J39" s="172"/>
      <c r="K39" s="172"/>
      <c r="L39" s="172"/>
      <c r="M39" s="172" t="s">
        <v>40</v>
      </c>
      <c r="N39" s="172"/>
      <c r="O39" s="172"/>
      <c r="P39" s="172"/>
      <c r="Q39" s="172" t="s">
        <v>41</v>
      </c>
      <c r="R39" s="172"/>
      <c r="S39" s="180" t="s">
        <v>169</v>
      </c>
      <c r="T39" s="180"/>
      <c r="U39" s="180"/>
      <c r="V39" s="180"/>
      <c r="W39" s="172" t="s">
        <v>170</v>
      </c>
      <c r="X39" s="172"/>
      <c r="Y39" s="172"/>
      <c r="Z39" s="172"/>
      <c r="AA39" s="172" t="s">
        <v>61</v>
      </c>
      <c r="AB39" s="172"/>
      <c r="AC39" s="172"/>
      <c r="AD39" s="172"/>
      <c r="AE39" s="172" t="s">
        <v>171</v>
      </c>
      <c r="AF39" s="172"/>
      <c r="AG39" s="172"/>
      <c r="AH39" s="172"/>
      <c r="AI39" s="172" t="s">
        <v>172</v>
      </c>
      <c r="AJ39" s="172"/>
      <c r="AK39" s="172"/>
      <c r="AL39" s="172"/>
      <c r="AM39" s="190" t="s">
        <v>173</v>
      </c>
      <c r="AN39" s="190"/>
      <c r="AO39" s="190"/>
      <c r="AP39" s="190"/>
      <c r="AV39" s="24" t="s">
        <v>81</v>
      </c>
      <c r="AW39" s="33" t="str">
        <f>Q31</f>
        <v>※「やまがた紅王」の植栽面積が分からない場合は、１本あたり0.5aで換算してください。</v>
      </c>
    </row>
    <row r="40" spans="1:49" ht="28.5" customHeight="1" x14ac:dyDescent="0.15">
      <c r="A40" s="191"/>
      <c r="B40" s="192" t="s">
        <v>96</v>
      </c>
      <c r="C40" s="192"/>
      <c r="D40" s="192"/>
      <c r="E40" s="192"/>
      <c r="F40" s="192"/>
      <c r="G40" s="192"/>
      <c r="H40" s="193"/>
      <c r="I40" s="129"/>
      <c r="J40" s="129"/>
      <c r="K40" s="129"/>
      <c r="L40" s="129"/>
      <c r="M40" s="129"/>
      <c r="N40" s="129"/>
      <c r="O40" s="129"/>
      <c r="P40" s="129"/>
      <c r="Q40" s="132"/>
      <c r="R40" s="132"/>
      <c r="S40" s="194">
        <f>ROUNDDOWN(I40/3,0)</f>
        <v>0</v>
      </c>
      <c r="T40" s="195"/>
      <c r="U40" s="195"/>
      <c r="V40" s="196"/>
      <c r="W40" s="194">
        <f>ROUNDDOWN(M40*2/3,0)</f>
        <v>0</v>
      </c>
      <c r="X40" s="195"/>
      <c r="Y40" s="195"/>
      <c r="Z40" s="196"/>
      <c r="AA40" s="197" t="s">
        <v>174</v>
      </c>
      <c r="AB40" s="198"/>
      <c r="AC40" s="198"/>
      <c r="AD40" s="199"/>
      <c r="AE40" s="194">
        <f>MIN(S40:AD40)</f>
        <v>0</v>
      </c>
      <c r="AF40" s="195"/>
      <c r="AG40" s="195"/>
      <c r="AH40" s="196"/>
      <c r="AI40" s="200">
        <f>M40-AE40</f>
        <v>0</v>
      </c>
      <c r="AJ40" s="200"/>
      <c r="AK40" s="200"/>
      <c r="AL40" s="200"/>
      <c r="AM40" s="109"/>
      <c r="AN40" s="109"/>
      <c r="AO40" s="109"/>
      <c r="AP40" s="109"/>
      <c r="AV40" s="24" t="s">
        <v>53</v>
      </c>
      <c r="AW40" s="35">
        <f>I34</f>
        <v>0</v>
      </c>
    </row>
    <row r="41" spans="1:49" ht="28.5" customHeight="1" x14ac:dyDescent="0.15">
      <c r="A41" s="169"/>
      <c r="B41" s="170"/>
      <c r="C41" s="170"/>
      <c r="D41" s="170"/>
      <c r="E41" s="170"/>
      <c r="F41" s="170"/>
      <c r="G41" s="170"/>
      <c r="H41" s="171"/>
      <c r="I41" s="117"/>
      <c r="J41" s="117"/>
      <c r="K41" s="117"/>
      <c r="L41" s="117"/>
      <c r="M41" s="117"/>
      <c r="N41" s="117"/>
      <c r="O41" s="117"/>
      <c r="P41" s="117"/>
      <c r="Q41" s="118"/>
      <c r="R41" s="118"/>
      <c r="S41" s="114"/>
      <c r="T41" s="115"/>
      <c r="U41" s="115"/>
      <c r="V41" s="116"/>
      <c r="W41" s="114"/>
      <c r="X41" s="115"/>
      <c r="Y41" s="115"/>
      <c r="Z41" s="116"/>
      <c r="AA41" s="111"/>
      <c r="AB41" s="112"/>
      <c r="AC41" s="112"/>
      <c r="AD41" s="113"/>
      <c r="AE41" s="114"/>
      <c r="AF41" s="115"/>
      <c r="AG41" s="115"/>
      <c r="AH41" s="116"/>
      <c r="AI41" s="60"/>
      <c r="AJ41" s="60"/>
      <c r="AK41" s="60"/>
      <c r="AL41" s="60"/>
      <c r="AM41" s="110"/>
      <c r="AN41" s="110"/>
      <c r="AO41" s="110"/>
      <c r="AP41" s="110"/>
      <c r="AV41" s="24" t="s">
        <v>69</v>
      </c>
      <c r="AW41" s="35">
        <f>I44</f>
        <v>0</v>
      </c>
    </row>
    <row r="42" spans="1:49" ht="28.5" customHeight="1" x14ac:dyDescent="0.15">
      <c r="A42" s="169"/>
      <c r="B42" s="170"/>
      <c r="C42" s="170"/>
      <c r="D42" s="170"/>
      <c r="E42" s="170"/>
      <c r="F42" s="170"/>
      <c r="G42" s="170"/>
      <c r="H42" s="171"/>
      <c r="I42" s="117"/>
      <c r="J42" s="117"/>
      <c r="K42" s="117"/>
      <c r="L42" s="117"/>
      <c r="M42" s="117"/>
      <c r="N42" s="117"/>
      <c r="O42" s="117"/>
      <c r="P42" s="117"/>
      <c r="Q42" s="118"/>
      <c r="R42" s="118"/>
      <c r="S42" s="114"/>
      <c r="T42" s="115"/>
      <c r="U42" s="115"/>
      <c r="V42" s="116"/>
      <c r="W42" s="114"/>
      <c r="X42" s="115"/>
      <c r="Y42" s="115"/>
      <c r="Z42" s="116"/>
      <c r="AA42" s="111"/>
      <c r="AB42" s="112"/>
      <c r="AC42" s="112"/>
      <c r="AD42" s="113"/>
      <c r="AE42" s="114"/>
      <c r="AF42" s="115"/>
      <c r="AG42" s="115"/>
      <c r="AH42" s="116"/>
      <c r="AI42" s="60"/>
      <c r="AJ42" s="60"/>
      <c r="AK42" s="60"/>
      <c r="AL42" s="60"/>
      <c r="AM42" s="110"/>
      <c r="AN42" s="110"/>
      <c r="AO42" s="110"/>
      <c r="AP42" s="110"/>
      <c r="AV42" s="24" t="s">
        <v>70</v>
      </c>
      <c r="AW42" s="35">
        <f>M44</f>
        <v>0</v>
      </c>
    </row>
    <row r="43" spans="1:49" ht="28.5" customHeight="1" x14ac:dyDescent="0.15">
      <c r="A43" s="169"/>
      <c r="B43" s="170"/>
      <c r="C43" s="170"/>
      <c r="D43" s="170"/>
      <c r="E43" s="170"/>
      <c r="F43" s="170"/>
      <c r="G43" s="170"/>
      <c r="H43" s="171"/>
      <c r="I43" s="117"/>
      <c r="J43" s="117"/>
      <c r="K43" s="117"/>
      <c r="L43" s="117"/>
      <c r="M43" s="117"/>
      <c r="N43" s="117"/>
      <c r="O43" s="117"/>
      <c r="P43" s="117"/>
      <c r="Q43" s="118"/>
      <c r="R43" s="118"/>
      <c r="S43" s="114"/>
      <c r="T43" s="115"/>
      <c r="U43" s="115"/>
      <c r="V43" s="116"/>
      <c r="W43" s="114"/>
      <c r="X43" s="115"/>
      <c r="Y43" s="115"/>
      <c r="Z43" s="116"/>
      <c r="AA43" s="111"/>
      <c r="AB43" s="112"/>
      <c r="AC43" s="112"/>
      <c r="AD43" s="113"/>
      <c r="AE43" s="114"/>
      <c r="AF43" s="115"/>
      <c r="AG43" s="115"/>
      <c r="AH43" s="116"/>
      <c r="AI43" s="60"/>
      <c r="AJ43" s="60"/>
      <c r="AK43" s="60"/>
      <c r="AL43" s="60"/>
      <c r="AM43" s="110"/>
      <c r="AN43" s="110"/>
      <c r="AO43" s="110"/>
      <c r="AP43" s="110"/>
      <c r="AV43" s="24" t="s">
        <v>71</v>
      </c>
      <c r="AW43" s="35">
        <f>AE44</f>
        <v>0</v>
      </c>
    </row>
    <row r="44" spans="1:49" ht="28.5" customHeight="1" x14ac:dyDescent="0.15">
      <c r="A44" s="172" t="s">
        <v>60</v>
      </c>
      <c r="B44" s="172"/>
      <c r="C44" s="172"/>
      <c r="D44" s="172"/>
      <c r="E44" s="172"/>
      <c r="F44" s="172"/>
      <c r="G44" s="172"/>
      <c r="H44" s="172"/>
      <c r="I44" s="173">
        <f>SUM(I40:L43)</f>
        <v>0</v>
      </c>
      <c r="J44" s="173"/>
      <c r="K44" s="173"/>
      <c r="L44" s="173"/>
      <c r="M44" s="173">
        <f>SUM(M40:P43)</f>
        <v>0</v>
      </c>
      <c r="N44" s="173"/>
      <c r="O44" s="173"/>
      <c r="P44" s="173"/>
      <c r="Q44" s="174"/>
      <c r="R44" s="174"/>
      <c r="S44" s="173">
        <f>SUM(S40:V42)</f>
        <v>0</v>
      </c>
      <c r="T44" s="173"/>
      <c r="U44" s="173"/>
      <c r="V44" s="173"/>
      <c r="W44" s="173">
        <f>SUM(W40:Z42)</f>
        <v>0</v>
      </c>
      <c r="X44" s="173"/>
      <c r="Y44" s="173"/>
      <c r="Z44" s="173"/>
      <c r="AA44" s="174"/>
      <c r="AB44" s="174"/>
      <c r="AC44" s="174"/>
      <c r="AD44" s="174"/>
      <c r="AE44" s="173">
        <f>SUM(AE40:AH43)</f>
        <v>0</v>
      </c>
      <c r="AF44" s="173"/>
      <c r="AG44" s="173"/>
      <c r="AH44" s="173"/>
      <c r="AI44" s="175">
        <f>SUM(AI40:AK43)</f>
        <v>0</v>
      </c>
      <c r="AJ44" s="176"/>
      <c r="AK44" s="177"/>
      <c r="AL44" s="175">
        <f>SUM(AL40:AN43)</f>
        <v>0</v>
      </c>
      <c r="AM44" s="176"/>
      <c r="AN44" s="177"/>
      <c r="AO44" s="178"/>
      <c r="AP44" s="179"/>
      <c r="AV44" s="11" t="s">
        <v>72</v>
      </c>
      <c r="AW44" s="36">
        <f>AI44</f>
        <v>0</v>
      </c>
    </row>
    <row r="45" spans="1:49" ht="28.5" customHeight="1" x14ac:dyDescent="0.15">
      <c r="A45" s="180" t="s">
        <v>84</v>
      </c>
      <c r="B45" s="180"/>
      <c r="C45" s="180"/>
      <c r="D45" s="180"/>
      <c r="E45" s="180"/>
      <c r="F45" s="180"/>
      <c r="G45" s="180" t="s">
        <v>85</v>
      </c>
      <c r="H45" s="180"/>
      <c r="I45" s="180"/>
      <c r="J45" s="180"/>
      <c r="K45" s="180"/>
      <c r="L45" s="180"/>
      <c r="M45" s="180" t="s">
        <v>86</v>
      </c>
      <c r="N45" s="180"/>
      <c r="O45" s="180"/>
      <c r="P45" s="180"/>
      <c r="Q45" s="180"/>
      <c r="R45" s="180"/>
      <c r="S45" s="180" t="s">
        <v>87</v>
      </c>
      <c r="T45" s="180"/>
      <c r="U45" s="180"/>
      <c r="V45" s="180"/>
      <c r="W45" s="180"/>
      <c r="X45" s="180"/>
      <c r="Y45" s="181" t="s">
        <v>88</v>
      </c>
      <c r="Z45" s="182"/>
      <c r="AA45" s="182"/>
      <c r="AB45" s="182"/>
      <c r="AC45" s="182"/>
      <c r="AD45" s="183"/>
      <c r="AE45" s="181" t="s">
        <v>64</v>
      </c>
      <c r="AF45" s="182"/>
      <c r="AG45" s="182"/>
      <c r="AH45" s="182"/>
      <c r="AI45" s="182"/>
      <c r="AJ45" s="183"/>
      <c r="AK45" s="181" t="s">
        <v>58</v>
      </c>
      <c r="AL45" s="182"/>
      <c r="AM45" s="182"/>
      <c r="AN45" s="182"/>
      <c r="AO45" s="182"/>
      <c r="AP45" s="183"/>
    </row>
    <row r="46" spans="1:49" ht="28.5" customHeight="1" x14ac:dyDescent="0.15">
      <c r="A46" s="128"/>
      <c r="B46" s="128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8"/>
      <c r="S46" s="128"/>
      <c r="T46" s="128"/>
      <c r="U46" s="128"/>
      <c r="V46" s="128"/>
      <c r="W46" s="128"/>
      <c r="X46" s="128"/>
      <c r="Y46" s="128"/>
      <c r="Z46" s="128"/>
      <c r="AA46" s="128"/>
      <c r="AB46" s="128"/>
      <c r="AC46" s="128"/>
      <c r="AD46" s="128"/>
      <c r="AE46" s="128"/>
      <c r="AF46" s="128"/>
      <c r="AG46" s="128"/>
      <c r="AH46" s="128"/>
      <c r="AI46" s="128"/>
      <c r="AJ46" s="128"/>
      <c r="AK46" s="128"/>
      <c r="AL46" s="128"/>
      <c r="AM46" s="128"/>
      <c r="AN46" s="128"/>
      <c r="AO46" s="128"/>
      <c r="AP46" s="128"/>
      <c r="AV46" s="11" t="s">
        <v>164</v>
      </c>
      <c r="AW46" s="11">
        <f>AO2</f>
        <v>0</v>
      </c>
    </row>
    <row r="47" spans="1:49" ht="28.5" customHeight="1" x14ac:dyDescent="0.15">
      <c r="A47" s="184" t="s">
        <v>59</v>
      </c>
      <c r="B47" s="185"/>
      <c r="C47" s="185"/>
      <c r="D47" s="185"/>
      <c r="E47" s="185"/>
      <c r="F47" s="186"/>
      <c r="G47" s="122" t="s">
        <v>17</v>
      </c>
      <c r="H47" s="123"/>
      <c r="I47" s="123"/>
      <c r="J47" s="123"/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Y47" s="124"/>
      <c r="Z47" s="124"/>
      <c r="AA47" s="124"/>
      <c r="AB47" s="124"/>
      <c r="AC47" s="124"/>
      <c r="AD47" s="124" t="s">
        <v>18</v>
      </c>
      <c r="AE47" s="124"/>
      <c r="AF47" s="124"/>
      <c r="AG47" s="124"/>
      <c r="AH47" s="124"/>
      <c r="AI47" s="124"/>
      <c r="AJ47" s="124"/>
      <c r="AK47" s="124" t="s">
        <v>19</v>
      </c>
      <c r="AL47" s="124"/>
      <c r="AM47" s="124"/>
      <c r="AN47" s="124"/>
      <c r="AO47" s="124"/>
      <c r="AP47" s="125"/>
    </row>
    <row r="48" spans="1:49" ht="28.5" customHeight="1" x14ac:dyDescent="0.15">
      <c r="A48" s="187"/>
      <c r="B48" s="188"/>
      <c r="C48" s="188"/>
      <c r="D48" s="188"/>
      <c r="E48" s="188"/>
      <c r="F48" s="189"/>
      <c r="G48" s="126" t="s">
        <v>17</v>
      </c>
      <c r="H48" s="127"/>
      <c r="I48" s="127"/>
      <c r="J48" s="127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  <c r="AC48" s="119"/>
      <c r="AD48" s="119" t="s">
        <v>18</v>
      </c>
      <c r="AE48" s="119"/>
      <c r="AF48" s="119"/>
      <c r="AG48" s="119"/>
      <c r="AH48" s="119"/>
      <c r="AI48" s="119"/>
      <c r="AJ48" s="119"/>
      <c r="AK48" s="119" t="s">
        <v>19</v>
      </c>
      <c r="AL48" s="119"/>
      <c r="AM48" s="119"/>
      <c r="AN48" s="119"/>
      <c r="AO48" s="119"/>
      <c r="AP48" s="120"/>
      <c r="AT48" s="11" t="s">
        <v>165</v>
      </c>
    </row>
  </sheetData>
  <mergeCells count="232">
    <mergeCell ref="A8:G12"/>
    <mergeCell ref="H8:AB12"/>
    <mergeCell ref="AD8:AF9"/>
    <mergeCell ref="AG8:AM8"/>
    <mergeCell ref="AN8:AO8"/>
    <mergeCell ref="AG9:AM9"/>
    <mergeCell ref="AN9:AO9"/>
    <mergeCell ref="AL28:AN28"/>
    <mergeCell ref="AO28:AP28"/>
    <mergeCell ref="AJ29:AK29"/>
    <mergeCell ref="AL29:AN29"/>
    <mergeCell ref="AO29:AP29"/>
    <mergeCell ref="Q29:R29"/>
    <mergeCell ref="S29:T29"/>
    <mergeCell ref="U29:W29"/>
    <mergeCell ref="X29:Y29"/>
    <mergeCell ref="Z29:AA29"/>
    <mergeCell ref="AB29:AC29"/>
    <mergeCell ref="AD29:AE29"/>
    <mergeCell ref="AF29:AG29"/>
    <mergeCell ref="AH29:AI29"/>
    <mergeCell ref="R23:AL23"/>
    <mergeCell ref="R24:T24"/>
    <mergeCell ref="U24:W24"/>
    <mergeCell ref="R25:T25"/>
    <mergeCell ref="U25:W25"/>
    <mergeCell ref="A26:F26"/>
    <mergeCell ref="A27:C28"/>
    <mergeCell ref="D27:F28"/>
    <mergeCell ref="G27:W27"/>
    <mergeCell ref="X27:AN27"/>
    <mergeCell ref="AM23:AP24"/>
    <mergeCell ref="X24:Z24"/>
    <mergeCell ref="AA24:AC24"/>
    <mergeCell ref="AD24:AF24"/>
    <mergeCell ref="AG24:AI24"/>
    <mergeCell ref="AJ24:AL24"/>
    <mergeCell ref="X25:Z25"/>
    <mergeCell ref="AA25:AC25"/>
    <mergeCell ref="AD25:AF25"/>
    <mergeCell ref="AG25:AI25"/>
    <mergeCell ref="AJ25:AL25"/>
    <mergeCell ref="AM25:AP25"/>
    <mergeCell ref="A23:I23"/>
    <mergeCell ref="AO27:AP27"/>
    <mergeCell ref="AK46:AP46"/>
    <mergeCell ref="AA44:AD44"/>
    <mergeCell ref="AE44:AH44"/>
    <mergeCell ref="AI39:AL39"/>
    <mergeCell ref="AM39:AP39"/>
    <mergeCell ref="AI40:AL40"/>
    <mergeCell ref="AM40:AP40"/>
    <mergeCell ref="AI41:AL41"/>
    <mergeCell ref="AM41:AP41"/>
    <mergeCell ref="AI42:AL42"/>
    <mergeCell ref="AM42:AP42"/>
    <mergeCell ref="AI43:AL43"/>
    <mergeCell ref="AM43:AP43"/>
    <mergeCell ref="AE42:AH42"/>
    <mergeCell ref="AO44:AP44"/>
    <mergeCell ref="AE45:AJ45"/>
    <mergeCell ref="AE43:AH43"/>
    <mergeCell ref="AI44:AK44"/>
    <mergeCell ref="AL44:AN44"/>
    <mergeCell ref="AA40:AD40"/>
    <mergeCell ref="AE40:AH40"/>
    <mergeCell ref="AA41:AD41"/>
    <mergeCell ref="AE41:AH41"/>
    <mergeCell ref="E1:AP1"/>
    <mergeCell ref="AK48:AP48"/>
    <mergeCell ref="A1:D1"/>
    <mergeCell ref="A47:F48"/>
    <mergeCell ref="G47:J47"/>
    <mergeCell ref="K47:AC47"/>
    <mergeCell ref="AD47:AG47"/>
    <mergeCell ref="AH47:AJ47"/>
    <mergeCell ref="AK47:AP47"/>
    <mergeCell ref="G48:J48"/>
    <mergeCell ref="K48:AC48"/>
    <mergeCell ref="AD48:AG48"/>
    <mergeCell ref="AH48:AJ48"/>
    <mergeCell ref="AK45:AP45"/>
    <mergeCell ref="A46:F46"/>
    <mergeCell ref="G46:L46"/>
    <mergeCell ref="M46:R46"/>
    <mergeCell ref="S46:X46"/>
    <mergeCell ref="Y46:AD46"/>
    <mergeCell ref="AE46:AJ46"/>
    <mergeCell ref="S43:V43"/>
    <mergeCell ref="W43:Z43"/>
    <mergeCell ref="B42:G42"/>
    <mergeCell ref="I42:L42"/>
    <mergeCell ref="M42:P42"/>
    <mergeCell ref="Q42:R42"/>
    <mergeCell ref="S42:V42"/>
    <mergeCell ref="W42:Z42"/>
    <mergeCell ref="AA42:AD42"/>
    <mergeCell ref="A45:F45"/>
    <mergeCell ref="G45:L45"/>
    <mergeCell ref="M45:R45"/>
    <mergeCell ref="S45:X45"/>
    <mergeCell ref="Y45:AD45"/>
    <mergeCell ref="AA43:AD43"/>
    <mergeCell ref="A44:H44"/>
    <mergeCell ref="I44:L44"/>
    <mergeCell ref="M44:P44"/>
    <mergeCell ref="Q44:R44"/>
    <mergeCell ref="S44:V44"/>
    <mergeCell ref="W44:Z44"/>
    <mergeCell ref="B43:G43"/>
    <mergeCell ref="I43:L43"/>
    <mergeCell ref="M43:P43"/>
    <mergeCell ref="Q43:R43"/>
    <mergeCell ref="B41:G41"/>
    <mergeCell ref="I41:L41"/>
    <mergeCell ref="M41:P41"/>
    <mergeCell ref="Q41:R41"/>
    <mergeCell ref="S41:V41"/>
    <mergeCell ref="W41:Z41"/>
    <mergeCell ref="B40:G40"/>
    <mergeCell ref="I40:L40"/>
    <mergeCell ref="M40:P40"/>
    <mergeCell ref="Q40:R40"/>
    <mergeCell ref="S40:V40"/>
    <mergeCell ref="W40:Z40"/>
    <mergeCell ref="A36:H37"/>
    <mergeCell ref="I36:O36"/>
    <mergeCell ref="I37:P37"/>
    <mergeCell ref="Q31:AP31"/>
    <mergeCell ref="Q32:AP37"/>
    <mergeCell ref="A38:H39"/>
    <mergeCell ref="I38:L39"/>
    <mergeCell ref="M38:R38"/>
    <mergeCell ref="E33:H33"/>
    <mergeCell ref="I33:L33"/>
    <mergeCell ref="M33:P33"/>
    <mergeCell ref="A34:H34"/>
    <mergeCell ref="I34:O34"/>
    <mergeCell ref="A35:H35"/>
    <mergeCell ref="I35:O35"/>
    <mergeCell ref="S38:AH38"/>
    <mergeCell ref="AI38:AP38"/>
    <mergeCell ref="M39:P39"/>
    <mergeCell ref="Q39:R39"/>
    <mergeCell ref="S39:V39"/>
    <mergeCell ref="W39:Z39"/>
    <mergeCell ref="AA39:AD39"/>
    <mergeCell ref="AE39:AH39"/>
    <mergeCell ref="A31:D31"/>
    <mergeCell ref="E31:H31"/>
    <mergeCell ref="I31:L31"/>
    <mergeCell ref="M31:P31"/>
    <mergeCell ref="A32:D32"/>
    <mergeCell ref="E32:H32"/>
    <mergeCell ref="I32:L32"/>
    <mergeCell ref="M32:P32"/>
    <mergeCell ref="A33:D33"/>
    <mergeCell ref="A30:D30"/>
    <mergeCell ref="E30:H30"/>
    <mergeCell ref="I30:L30"/>
    <mergeCell ref="M30:P30"/>
    <mergeCell ref="Q30:AP30"/>
    <mergeCell ref="A29:C29"/>
    <mergeCell ref="D29:F29"/>
    <mergeCell ref="G29:H29"/>
    <mergeCell ref="I29:J29"/>
    <mergeCell ref="K29:L29"/>
    <mergeCell ref="M29:N29"/>
    <mergeCell ref="O29:P29"/>
    <mergeCell ref="G26:AP26"/>
    <mergeCell ref="G28:H28"/>
    <mergeCell ref="I28:J28"/>
    <mergeCell ref="K28:L28"/>
    <mergeCell ref="M28:N28"/>
    <mergeCell ref="O28:P28"/>
    <mergeCell ref="Q28:R28"/>
    <mergeCell ref="S28:T28"/>
    <mergeCell ref="U28:W28"/>
    <mergeCell ref="X28:Y28"/>
    <mergeCell ref="Z28:AA28"/>
    <mergeCell ref="AB28:AC28"/>
    <mergeCell ref="AD28:AE28"/>
    <mergeCell ref="AF28:AG28"/>
    <mergeCell ref="AH28:AI28"/>
    <mergeCell ref="AJ28:AK28"/>
    <mergeCell ref="A24:C24"/>
    <mergeCell ref="D24:F24"/>
    <mergeCell ref="G24:I24"/>
    <mergeCell ref="A25:C25"/>
    <mergeCell ref="D25:F25"/>
    <mergeCell ref="G25:I25"/>
    <mergeCell ref="AC12:AF12"/>
    <mergeCell ref="AG12:AP12"/>
    <mergeCell ref="A13:AP13"/>
    <mergeCell ref="A14:U14"/>
    <mergeCell ref="V14:AP14"/>
    <mergeCell ref="A15:U22"/>
    <mergeCell ref="V15:AP22"/>
    <mergeCell ref="AC10:AF10"/>
    <mergeCell ref="AG10:AI10"/>
    <mergeCell ref="AJ10:AP10"/>
    <mergeCell ref="AC11:AF11"/>
    <mergeCell ref="AG11:AP11"/>
    <mergeCell ref="J23:Q25"/>
    <mergeCell ref="AM7:AN7"/>
    <mergeCell ref="A4:G4"/>
    <mergeCell ref="H4:AB4"/>
    <mergeCell ref="AC4:AF4"/>
    <mergeCell ref="AG4:AP4"/>
    <mergeCell ref="A5:G5"/>
    <mergeCell ref="H5:AB5"/>
    <mergeCell ref="AC5:AF5"/>
    <mergeCell ref="AG5:AI5"/>
    <mergeCell ref="AJ5:AP5"/>
    <mergeCell ref="A6:G7"/>
    <mergeCell ref="H6:AB7"/>
    <mergeCell ref="AD6:AF7"/>
    <mergeCell ref="AG6:AI7"/>
    <mergeCell ref="AJ6:AK6"/>
    <mergeCell ref="AM6:AN6"/>
    <mergeCell ref="AJ7:AK7"/>
    <mergeCell ref="A2:L2"/>
    <mergeCell ref="A3:G3"/>
    <mergeCell ref="H3:R3"/>
    <mergeCell ref="S3:U3"/>
    <mergeCell ref="V3:AB3"/>
    <mergeCell ref="AC3:AF3"/>
    <mergeCell ref="AG3:AP3"/>
    <mergeCell ref="AE2:AG2"/>
    <mergeCell ref="AH2:AK2"/>
    <mergeCell ref="AL2:AN2"/>
    <mergeCell ref="AO2:AP2"/>
  </mergeCells>
  <phoneticPr fontId="8"/>
  <dataValidations count="2">
    <dataValidation type="list" allowBlank="1" showInputMessage="1" showErrorMessage="1" sqref="H5:AB5">
      <formula1>"　,①農協等,②農業法人,③農業者団体,④農業者（販売農家）"</formula1>
    </dataValidation>
    <dataValidation type="list" allowBlank="1" showInputMessage="1" showErrorMessage="1" sqref="AO2:AP2">
      <formula1>$AT$47:$AT$48</formula1>
    </dataValidation>
  </dataValidations>
  <pageMargins left="0.7" right="0.7" top="0.75" bottom="0.75" header="0.3" footer="0.3"/>
  <pageSetup paperSize="9" scale="5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48"/>
  <sheetViews>
    <sheetView view="pageBreakPreview" zoomScale="85" zoomScaleNormal="70" zoomScaleSheetLayoutView="85" workbookViewId="0">
      <pane ySplit="4" topLeftCell="A5" activePane="bottomLeft" state="frozen"/>
      <selection activeCell="A13" sqref="A13:U13"/>
      <selection pane="bottomLeft" activeCell="AG3" sqref="AG3:AP3"/>
    </sheetView>
  </sheetViews>
  <sheetFormatPr defaultColWidth="3.625" defaultRowHeight="28.5" customHeight="1" x14ac:dyDescent="0.15"/>
  <cols>
    <col min="1" max="47" width="3.625" style="11"/>
    <col min="48" max="48" width="28.125" style="11" customWidth="1"/>
    <col min="49" max="49" width="22" style="11" customWidth="1"/>
    <col min="50" max="16384" width="3.625" style="11"/>
  </cols>
  <sheetData>
    <row r="1" spans="1:49" s="22" customFormat="1" ht="30" customHeight="1" x14ac:dyDescent="0.15">
      <c r="A1" s="121" t="str">
        <f>'1'!A1:D1</f>
        <v>（様式５）</v>
      </c>
      <c r="B1" s="121"/>
      <c r="C1" s="121"/>
      <c r="D1" s="121"/>
      <c r="E1" s="63" t="str">
        <f>'1'!E1:AL1</f>
        <v>令和５年度魅力ある園芸やまがた所得向上支援事業要望調査票（「やまがた紅王」雨よけハウス整備事業）</v>
      </c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V1" s="22" t="s">
        <v>83</v>
      </c>
      <c r="AW1" s="22">
        <f>AM2</f>
        <v>0</v>
      </c>
    </row>
    <row r="2" spans="1:49" s="22" customFormat="1" ht="30" customHeight="1" x14ac:dyDescent="0.15">
      <c r="A2" s="71" t="s">
        <v>62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56"/>
      <c r="AD2" s="56"/>
      <c r="AE2" s="168" t="s">
        <v>163</v>
      </c>
      <c r="AF2" s="168"/>
      <c r="AG2" s="168"/>
      <c r="AH2" s="57">
        <v>8</v>
      </c>
      <c r="AI2" s="58"/>
      <c r="AJ2" s="58"/>
      <c r="AK2" s="59"/>
      <c r="AL2" s="204" t="s">
        <v>164</v>
      </c>
      <c r="AM2" s="205"/>
      <c r="AN2" s="206"/>
      <c r="AO2" s="58"/>
      <c r="AP2" s="59"/>
      <c r="AV2" s="22" t="s">
        <v>10</v>
      </c>
      <c r="AW2" s="22">
        <f>H3</f>
        <v>0</v>
      </c>
    </row>
    <row r="3" spans="1:49" s="22" customFormat="1" ht="30" customHeight="1" x14ac:dyDescent="0.15">
      <c r="A3" s="168" t="s">
        <v>10</v>
      </c>
      <c r="B3" s="168"/>
      <c r="C3" s="168"/>
      <c r="D3" s="168"/>
      <c r="E3" s="168"/>
      <c r="F3" s="168"/>
      <c r="G3" s="168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168" t="s">
        <v>11</v>
      </c>
      <c r="T3" s="168"/>
      <c r="U3" s="168"/>
      <c r="V3" s="72"/>
      <c r="W3" s="72"/>
      <c r="X3" s="72"/>
      <c r="Y3" s="72"/>
      <c r="Z3" s="72"/>
      <c r="AA3" s="72"/>
      <c r="AB3" s="72"/>
      <c r="AC3" s="168" t="s">
        <v>36</v>
      </c>
      <c r="AD3" s="168"/>
      <c r="AE3" s="168"/>
      <c r="AF3" s="168"/>
      <c r="AG3" s="72"/>
      <c r="AH3" s="72"/>
      <c r="AI3" s="72"/>
      <c r="AJ3" s="72"/>
      <c r="AK3" s="72"/>
      <c r="AL3" s="72"/>
      <c r="AM3" s="72"/>
      <c r="AN3" s="72"/>
      <c r="AO3" s="72"/>
      <c r="AP3" s="72"/>
      <c r="AV3" s="22" t="s">
        <v>11</v>
      </c>
      <c r="AW3" s="22">
        <f>V3</f>
        <v>0</v>
      </c>
    </row>
    <row r="4" spans="1:49" s="22" customFormat="1" ht="30" customHeight="1" x14ac:dyDescent="0.15">
      <c r="A4" s="168" t="s">
        <v>12</v>
      </c>
      <c r="B4" s="168"/>
      <c r="C4" s="168"/>
      <c r="D4" s="168"/>
      <c r="E4" s="168"/>
      <c r="F4" s="168"/>
      <c r="G4" s="16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201" t="s">
        <v>37</v>
      </c>
      <c r="AD4" s="202"/>
      <c r="AE4" s="202"/>
      <c r="AF4" s="203"/>
      <c r="AG4" s="64"/>
      <c r="AH4" s="64"/>
      <c r="AI4" s="64"/>
      <c r="AJ4" s="64"/>
      <c r="AK4" s="64"/>
      <c r="AL4" s="64"/>
      <c r="AM4" s="64"/>
      <c r="AN4" s="64"/>
      <c r="AO4" s="64"/>
      <c r="AP4" s="65"/>
      <c r="AV4" s="22" t="s">
        <v>12</v>
      </c>
      <c r="AW4" s="22">
        <f>H4</f>
        <v>0</v>
      </c>
    </row>
    <row r="5" spans="1:49" s="22" customFormat="1" ht="30" customHeight="1" x14ac:dyDescent="0.15">
      <c r="A5" s="168" t="s">
        <v>13</v>
      </c>
      <c r="B5" s="168"/>
      <c r="C5" s="168"/>
      <c r="D5" s="168"/>
      <c r="E5" s="168"/>
      <c r="F5" s="168"/>
      <c r="G5" s="168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224" t="s">
        <v>45</v>
      </c>
      <c r="AD5" s="225"/>
      <c r="AE5" s="225"/>
      <c r="AF5" s="226"/>
      <c r="AG5" s="79"/>
      <c r="AH5" s="79"/>
      <c r="AI5" s="79"/>
      <c r="AJ5" s="80" t="s">
        <v>47</v>
      </c>
      <c r="AK5" s="80"/>
      <c r="AL5" s="80"/>
      <c r="AM5" s="80"/>
      <c r="AN5" s="80"/>
      <c r="AO5" s="80"/>
      <c r="AP5" s="81"/>
      <c r="AV5" s="22" t="s">
        <v>37</v>
      </c>
      <c r="AW5" s="32">
        <f>AG4</f>
        <v>0</v>
      </c>
    </row>
    <row r="6" spans="1:49" s="22" customFormat="1" ht="15" customHeight="1" x14ac:dyDescent="0.15">
      <c r="A6" s="172" t="s">
        <v>14</v>
      </c>
      <c r="B6" s="172"/>
      <c r="C6" s="172"/>
      <c r="D6" s="172"/>
      <c r="E6" s="172"/>
      <c r="F6" s="172"/>
      <c r="G6" s="1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227"/>
      <c r="AD6" s="224" t="s">
        <v>43</v>
      </c>
      <c r="AE6" s="225"/>
      <c r="AF6" s="226"/>
      <c r="AG6" s="73" t="s">
        <v>48</v>
      </c>
      <c r="AH6" s="74"/>
      <c r="AI6" s="74"/>
      <c r="AJ6" s="74" t="s">
        <v>46</v>
      </c>
      <c r="AK6" s="74"/>
      <c r="AL6" s="26"/>
      <c r="AM6" s="74" t="s">
        <v>50</v>
      </c>
      <c r="AN6" s="74"/>
      <c r="AO6" s="26"/>
      <c r="AP6" s="27" t="s">
        <v>47</v>
      </c>
      <c r="AV6" s="22" t="s">
        <v>65</v>
      </c>
      <c r="AW6" s="22">
        <f>AG5</f>
        <v>0</v>
      </c>
    </row>
    <row r="7" spans="1:49" s="22" customFormat="1" ht="15" customHeight="1" x14ac:dyDescent="0.15">
      <c r="A7" s="172"/>
      <c r="B7" s="172"/>
      <c r="C7" s="172"/>
      <c r="D7" s="172"/>
      <c r="E7" s="172"/>
      <c r="F7" s="172"/>
      <c r="G7" s="1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228"/>
      <c r="AD7" s="229"/>
      <c r="AE7" s="230"/>
      <c r="AF7" s="231"/>
      <c r="AG7" s="75"/>
      <c r="AH7" s="76"/>
      <c r="AI7" s="76"/>
      <c r="AJ7" s="76" t="s">
        <v>49</v>
      </c>
      <c r="AK7" s="76"/>
      <c r="AL7" s="28"/>
      <c r="AM7" s="76" t="s">
        <v>50</v>
      </c>
      <c r="AN7" s="76"/>
      <c r="AO7" s="28"/>
      <c r="AP7" s="29" t="s">
        <v>47</v>
      </c>
      <c r="AV7" s="22" t="s">
        <v>66</v>
      </c>
      <c r="AW7" s="33">
        <f>AG10</f>
        <v>0</v>
      </c>
    </row>
    <row r="8" spans="1:49" s="22" customFormat="1" ht="15" customHeight="1" x14ac:dyDescent="0.15">
      <c r="A8" s="184" t="s">
        <v>8</v>
      </c>
      <c r="B8" s="185"/>
      <c r="C8" s="185"/>
      <c r="D8" s="185"/>
      <c r="E8" s="185"/>
      <c r="F8" s="185"/>
      <c r="G8" s="186"/>
      <c r="H8" s="207"/>
      <c r="I8" s="208"/>
      <c r="J8" s="208"/>
      <c r="K8" s="208"/>
      <c r="L8" s="208"/>
      <c r="M8" s="208"/>
      <c r="N8" s="208"/>
      <c r="O8" s="208"/>
      <c r="P8" s="208"/>
      <c r="Q8" s="208"/>
      <c r="R8" s="208"/>
      <c r="S8" s="208"/>
      <c r="T8" s="208"/>
      <c r="U8" s="208"/>
      <c r="V8" s="208"/>
      <c r="W8" s="208"/>
      <c r="X8" s="208"/>
      <c r="Y8" s="208"/>
      <c r="Z8" s="208"/>
      <c r="AA8" s="208"/>
      <c r="AB8" s="208"/>
      <c r="AC8" s="232"/>
      <c r="AD8" s="233" t="s">
        <v>44</v>
      </c>
      <c r="AE8" s="234"/>
      <c r="AF8" s="235"/>
      <c r="AG8" s="209" t="s">
        <v>191</v>
      </c>
      <c r="AH8" s="210"/>
      <c r="AI8" s="210"/>
      <c r="AJ8" s="210"/>
      <c r="AK8" s="210"/>
      <c r="AL8" s="210"/>
      <c r="AM8" s="210"/>
      <c r="AN8" s="74"/>
      <c r="AO8" s="74"/>
      <c r="AP8" s="211" t="s">
        <v>47</v>
      </c>
      <c r="AW8" s="33"/>
    </row>
    <row r="9" spans="1:49" s="22" customFormat="1" ht="15" customHeight="1" x14ac:dyDescent="0.15">
      <c r="A9" s="221"/>
      <c r="B9" s="222"/>
      <c r="C9" s="222"/>
      <c r="D9" s="222"/>
      <c r="E9" s="222"/>
      <c r="F9" s="222"/>
      <c r="G9" s="223"/>
      <c r="H9" s="212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  <c r="AA9" s="213"/>
      <c r="AB9" s="213"/>
      <c r="AC9" s="236"/>
      <c r="AD9" s="237"/>
      <c r="AE9" s="238"/>
      <c r="AF9" s="239"/>
      <c r="AG9" s="214" t="s">
        <v>192</v>
      </c>
      <c r="AH9" s="215"/>
      <c r="AI9" s="215"/>
      <c r="AJ9" s="215"/>
      <c r="AK9" s="215"/>
      <c r="AL9" s="215"/>
      <c r="AM9" s="215"/>
      <c r="AN9" s="216"/>
      <c r="AO9" s="216"/>
      <c r="AP9" s="217" t="s">
        <v>47</v>
      </c>
      <c r="AV9" s="22" t="s">
        <v>51</v>
      </c>
      <c r="AW9" s="33">
        <f>AG11</f>
        <v>0</v>
      </c>
    </row>
    <row r="10" spans="1:49" s="22" customFormat="1" ht="30" customHeight="1" x14ac:dyDescent="0.15">
      <c r="A10" s="221"/>
      <c r="B10" s="222"/>
      <c r="C10" s="222"/>
      <c r="D10" s="222"/>
      <c r="E10" s="222"/>
      <c r="F10" s="222"/>
      <c r="G10" s="223"/>
      <c r="H10" s="212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  <c r="AA10" s="213"/>
      <c r="AB10" s="213"/>
      <c r="AC10" s="197" t="s">
        <v>21</v>
      </c>
      <c r="AD10" s="198"/>
      <c r="AE10" s="198"/>
      <c r="AF10" s="199"/>
      <c r="AG10" s="67"/>
      <c r="AH10" s="68"/>
      <c r="AI10" s="68"/>
      <c r="AJ10" s="69" t="s">
        <v>47</v>
      </c>
      <c r="AK10" s="69"/>
      <c r="AL10" s="69"/>
      <c r="AM10" s="69"/>
      <c r="AN10" s="69"/>
      <c r="AO10" s="69"/>
      <c r="AP10" s="70"/>
      <c r="AV10" s="22" t="s">
        <v>4</v>
      </c>
      <c r="AW10" s="33">
        <f>AG12</f>
        <v>0</v>
      </c>
    </row>
    <row r="11" spans="1:49" s="22" customFormat="1" ht="30" customHeight="1" x14ac:dyDescent="0.15">
      <c r="A11" s="221"/>
      <c r="B11" s="222"/>
      <c r="C11" s="222"/>
      <c r="D11" s="222"/>
      <c r="E11" s="222"/>
      <c r="F11" s="222"/>
      <c r="G11" s="223"/>
      <c r="H11" s="212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  <c r="AA11" s="213"/>
      <c r="AB11" s="213"/>
      <c r="AC11" s="197" t="s">
        <v>51</v>
      </c>
      <c r="AD11" s="198"/>
      <c r="AE11" s="198"/>
      <c r="AF11" s="199"/>
      <c r="AG11" s="67"/>
      <c r="AH11" s="68"/>
      <c r="AI11" s="68"/>
      <c r="AJ11" s="68"/>
      <c r="AK11" s="68"/>
      <c r="AL11" s="68"/>
      <c r="AM11" s="68"/>
      <c r="AN11" s="68"/>
      <c r="AO11" s="68"/>
      <c r="AP11" s="218"/>
      <c r="AV11" s="22" t="s">
        <v>67</v>
      </c>
      <c r="AW11" s="33">
        <f>V15</f>
        <v>0</v>
      </c>
    </row>
    <row r="12" spans="1:49" s="22" customFormat="1" ht="30" customHeight="1" x14ac:dyDescent="0.15">
      <c r="A12" s="187"/>
      <c r="B12" s="188"/>
      <c r="C12" s="188"/>
      <c r="D12" s="188"/>
      <c r="E12" s="188"/>
      <c r="F12" s="188"/>
      <c r="G12" s="189"/>
      <c r="H12" s="219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220"/>
      <c r="U12" s="220"/>
      <c r="V12" s="220"/>
      <c r="W12" s="220"/>
      <c r="X12" s="220"/>
      <c r="Y12" s="220"/>
      <c r="Z12" s="220"/>
      <c r="AA12" s="220"/>
      <c r="AB12" s="220"/>
      <c r="AC12" s="197" t="s">
        <v>52</v>
      </c>
      <c r="AD12" s="198"/>
      <c r="AE12" s="198"/>
      <c r="AF12" s="199"/>
      <c r="AG12" s="67"/>
      <c r="AH12" s="68"/>
      <c r="AI12" s="68"/>
      <c r="AJ12" s="68"/>
      <c r="AK12" s="68"/>
      <c r="AL12" s="68"/>
      <c r="AM12" s="68"/>
      <c r="AN12" s="68"/>
      <c r="AO12" s="68"/>
      <c r="AP12" s="218"/>
      <c r="AV12" s="22" t="s">
        <v>132</v>
      </c>
      <c r="AW12" s="34">
        <f>A25</f>
        <v>0</v>
      </c>
    </row>
    <row r="13" spans="1:49" s="22" customFormat="1" ht="30" customHeight="1" x14ac:dyDescent="0.15">
      <c r="A13" s="172" t="s">
        <v>89</v>
      </c>
      <c r="B13" s="172"/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2"/>
      <c r="AH13" s="172"/>
      <c r="AI13" s="172"/>
      <c r="AJ13" s="172"/>
      <c r="AK13" s="172"/>
      <c r="AL13" s="172"/>
      <c r="AM13" s="172"/>
      <c r="AN13" s="172"/>
      <c r="AO13" s="172"/>
      <c r="AP13" s="172"/>
      <c r="AV13" s="22" t="s">
        <v>133</v>
      </c>
      <c r="AW13" s="34">
        <f>D25</f>
        <v>0</v>
      </c>
    </row>
    <row r="14" spans="1:49" s="22" customFormat="1" ht="30" customHeight="1" x14ac:dyDescent="0.15">
      <c r="A14" s="197" t="s">
        <v>7</v>
      </c>
      <c r="B14" s="198"/>
      <c r="C14" s="198"/>
      <c r="D14" s="198"/>
      <c r="E14" s="198"/>
      <c r="F14" s="198"/>
      <c r="G14" s="198"/>
      <c r="H14" s="198"/>
      <c r="I14" s="198"/>
      <c r="J14" s="198"/>
      <c r="K14" s="198"/>
      <c r="L14" s="198"/>
      <c r="M14" s="198"/>
      <c r="N14" s="198"/>
      <c r="O14" s="198"/>
      <c r="P14" s="198"/>
      <c r="Q14" s="198"/>
      <c r="R14" s="198"/>
      <c r="S14" s="198"/>
      <c r="T14" s="198"/>
      <c r="U14" s="199"/>
      <c r="V14" s="240" t="s">
        <v>39</v>
      </c>
      <c r="W14" s="241"/>
      <c r="X14" s="241"/>
      <c r="Y14" s="241"/>
      <c r="Z14" s="241"/>
      <c r="AA14" s="241"/>
      <c r="AB14" s="241"/>
      <c r="AC14" s="241"/>
      <c r="AD14" s="241"/>
      <c r="AE14" s="241"/>
      <c r="AF14" s="241"/>
      <c r="AG14" s="241"/>
      <c r="AH14" s="241"/>
      <c r="AI14" s="241"/>
      <c r="AJ14" s="241"/>
      <c r="AK14" s="241"/>
      <c r="AL14" s="241"/>
      <c r="AM14" s="241"/>
      <c r="AN14" s="241"/>
      <c r="AO14" s="241"/>
      <c r="AP14" s="242"/>
      <c r="AV14" s="22" t="s">
        <v>134</v>
      </c>
      <c r="AW14" s="34" t="e">
        <f>G25</f>
        <v>#DIV/0!</v>
      </c>
    </row>
    <row r="15" spans="1:49" s="22" customFormat="1" ht="30" customHeight="1" x14ac:dyDescent="0.15">
      <c r="A15" s="82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4"/>
      <c r="V15" s="82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4"/>
      <c r="AV15" s="22" t="s">
        <v>5</v>
      </c>
      <c r="AW15" s="22" t="e">
        <f>#REF!</f>
        <v>#REF!</v>
      </c>
    </row>
    <row r="16" spans="1:49" s="22" customFormat="1" ht="30" customHeight="1" x14ac:dyDescent="0.15">
      <c r="A16" s="85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7"/>
      <c r="V16" s="85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7"/>
      <c r="AV16" s="22" t="s">
        <v>68</v>
      </c>
      <c r="AW16" s="45">
        <f>AM25</f>
        <v>0</v>
      </c>
    </row>
    <row r="17" spans="1:49" s="22" customFormat="1" ht="30" customHeight="1" x14ac:dyDescent="0.15">
      <c r="A17" s="85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7"/>
      <c r="V17" s="85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7"/>
      <c r="AV17" s="22" t="s">
        <v>136</v>
      </c>
      <c r="AW17" s="33">
        <f>A29</f>
        <v>0</v>
      </c>
    </row>
    <row r="18" spans="1:49" s="22" customFormat="1" ht="30" customHeight="1" x14ac:dyDescent="0.15">
      <c r="A18" s="85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7"/>
      <c r="V18" s="85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7"/>
      <c r="AV18" s="22" t="s">
        <v>137</v>
      </c>
      <c r="AW18" s="33">
        <f>D29</f>
        <v>0</v>
      </c>
    </row>
    <row r="19" spans="1:49" s="22" customFormat="1" ht="30" customHeight="1" x14ac:dyDescent="0.15">
      <c r="A19" s="85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7"/>
      <c r="V19" s="85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7"/>
      <c r="AV19" s="22" t="s">
        <v>111</v>
      </c>
      <c r="AW19" s="33">
        <f>G29</f>
        <v>0</v>
      </c>
    </row>
    <row r="20" spans="1:49" s="22" customFormat="1" ht="30" customHeight="1" x14ac:dyDescent="0.15">
      <c r="A20" s="85"/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7"/>
      <c r="V20" s="85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7"/>
      <c r="AV20" s="22" t="s">
        <v>112</v>
      </c>
      <c r="AW20" s="33">
        <f>I29</f>
        <v>0</v>
      </c>
    </row>
    <row r="21" spans="1:49" s="22" customFormat="1" ht="30" customHeight="1" x14ac:dyDescent="0.15">
      <c r="A21" s="85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7"/>
      <c r="V21" s="85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7"/>
      <c r="AV21" s="22" t="s">
        <v>113</v>
      </c>
      <c r="AW21" s="33">
        <f>K29</f>
        <v>0</v>
      </c>
    </row>
    <row r="22" spans="1:49" s="24" customFormat="1" ht="30" customHeight="1" x14ac:dyDescent="0.15">
      <c r="A22" s="88"/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90"/>
      <c r="V22" s="88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90"/>
      <c r="AV22" s="22" t="s">
        <v>114</v>
      </c>
      <c r="AW22" s="33">
        <f>M29</f>
        <v>0</v>
      </c>
    </row>
    <row r="23" spans="1:49" s="22" customFormat="1" ht="30" customHeight="1" x14ac:dyDescent="0.15">
      <c r="A23" s="243" t="s">
        <v>125</v>
      </c>
      <c r="B23" s="244"/>
      <c r="C23" s="244"/>
      <c r="D23" s="244"/>
      <c r="E23" s="244"/>
      <c r="F23" s="244"/>
      <c r="G23" s="244"/>
      <c r="H23" s="244"/>
      <c r="I23" s="245"/>
      <c r="J23" s="133" t="s">
        <v>98</v>
      </c>
      <c r="K23" s="134"/>
      <c r="L23" s="134"/>
      <c r="M23" s="134"/>
      <c r="N23" s="134"/>
      <c r="O23" s="134"/>
      <c r="P23" s="134"/>
      <c r="Q23" s="134"/>
      <c r="R23" s="204" t="s">
        <v>149</v>
      </c>
      <c r="S23" s="205"/>
      <c r="T23" s="205"/>
      <c r="U23" s="205"/>
      <c r="V23" s="205"/>
      <c r="W23" s="205"/>
      <c r="X23" s="205"/>
      <c r="Y23" s="205"/>
      <c r="Z23" s="205"/>
      <c r="AA23" s="205"/>
      <c r="AB23" s="205"/>
      <c r="AC23" s="205"/>
      <c r="AD23" s="205"/>
      <c r="AE23" s="205"/>
      <c r="AF23" s="205"/>
      <c r="AG23" s="205"/>
      <c r="AH23" s="205"/>
      <c r="AI23" s="205"/>
      <c r="AJ23" s="205"/>
      <c r="AK23" s="205"/>
      <c r="AL23" s="206"/>
      <c r="AM23" s="233" t="s">
        <v>102</v>
      </c>
      <c r="AN23" s="234"/>
      <c r="AO23" s="234"/>
      <c r="AP23" s="235"/>
      <c r="AV23" s="22" t="s">
        <v>160</v>
      </c>
      <c r="AW23" s="33">
        <f>O$29</f>
        <v>0</v>
      </c>
    </row>
    <row r="24" spans="1:49" s="22" customFormat="1" ht="30" customHeight="1" x14ac:dyDescent="0.15">
      <c r="A24" s="246" t="s">
        <v>127</v>
      </c>
      <c r="B24" s="246"/>
      <c r="C24" s="246"/>
      <c r="D24" s="247" t="s">
        <v>126</v>
      </c>
      <c r="E24" s="247"/>
      <c r="F24" s="247"/>
      <c r="G24" s="247" t="s">
        <v>128</v>
      </c>
      <c r="H24" s="247"/>
      <c r="I24" s="248"/>
      <c r="J24" s="135"/>
      <c r="K24" s="136"/>
      <c r="L24" s="136"/>
      <c r="M24" s="136"/>
      <c r="N24" s="136"/>
      <c r="O24" s="136"/>
      <c r="P24" s="136"/>
      <c r="Q24" s="136"/>
      <c r="R24" s="240" t="s">
        <v>150</v>
      </c>
      <c r="S24" s="241"/>
      <c r="T24" s="242"/>
      <c r="U24" s="240" t="s">
        <v>151</v>
      </c>
      <c r="V24" s="241"/>
      <c r="W24" s="242"/>
      <c r="X24" s="240" t="s">
        <v>152</v>
      </c>
      <c r="Y24" s="241"/>
      <c r="Z24" s="242"/>
      <c r="AA24" s="240" t="s">
        <v>153</v>
      </c>
      <c r="AB24" s="241"/>
      <c r="AC24" s="242"/>
      <c r="AD24" s="240" t="s">
        <v>154</v>
      </c>
      <c r="AE24" s="241"/>
      <c r="AF24" s="241"/>
      <c r="AG24" s="240" t="s">
        <v>155</v>
      </c>
      <c r="AH24" s="241"/>
      <c r="AI24" s="241"/>
      <c r="AJ24" s="240" t="s">
        <v>156</v>
      </c>
      <c r="AK24" s="241"/>
      <c r="AL24" s="241"/>
      <c r="AM24" s="237"/>
      <c r="AN24" s="238"/>
      <c r="AO24" s="238"/>
      <c r="AP24" s="239"/>
      <c r="AV24" s="22" t="s">
        <v>161</v>
      </c>
      <c r="AW24" s="33">
        <f>Q$29</f>
        <v>0</v>
      </c>
    </row>
    <row r="25" spans="1:49" s="22" customFormat="1" ht="30" customHeight="1" x14ac:dyDescent="0.15">
      <c r="A25" s="61"/>
      <c r="B25" s="61"/>
      <c r="C25" s="61"/>
      <c r="D25" s="62"/>
      <c r="E25" s="62"/>
      <c r="F25" s="62"/>
      <c r="G25" s="249" t="e">
        <f>D25/A25</f>
        <v>#DIV/0!</v>
      </c>
      <c r="H25" s="249"/>
      <c r="I25" s="250"/>
      <c r="J25" s="137"/>
      <c r="K25" s="138"/>
      <c r="L25" s="138"/>
      <c r="M25" s="138"/>
      <c r="N25" s="138"/>
      <c r="O25" s="138"/>
      <c r="P25" s="138"/>
      <c r="Q25" s="138"/>
      <c r="R25" s="251">
        <v>4</v>
      </c>
      <c r="S25" s="252"/>
      <c r="T25" s="253"/>
      <c r="U25" s="251">
        <v>2.4</v>
      </c>
      <c r="V25" s="252"/>
      <c r="W25" s="253"/>
      <c r="X25" s="251">
        <v>0.8</v>
      </c>
      <c r="Y25" s="252"/>
      <c r="Z25" s="253"/>
      <c r="AA25" s="251">
        <v>2.4</v>
      </c>
      <c r="AB25" s="252"/>
      <c r="AC25" s="253"/>
      <c r="AD25" s="251">
        <v>0.8</v>
      </c>
      <c r="AE25" s="252"/>
      <c r="AF25" s="252"/>
      <c r="AG25" s="251">
        <v>2.4</v>
      </c>
      <c r="AH25" s="252"/>
      <c r="AI25" s="253"/>
      <c r="AJ25" s="251">
        <v>4</v>
      </c>
      <c r="AK25" s="252"/>
      <c r="AL25" s="253"/>
      <c r="AM25" s="91"/>
      <c r="AN25" s="91"/>
      <c r="AO25" s="91"/>
      <c r="AP25" s="91"/>
      <c r="AV25" s="22" t="s">
        <v>162</v>
      </c>
      <c r="AW25" s="33">
        <f>S$29</f>
        <v>0</v>
      </c>
    </row>
    <row r="26" spans="1:49" s="22" customFormat="1" ht="30" customHeight="1" x14ac:dyDescent="0.15">
      <c r="A26" s="233" t="s">
        <v>143</v>
      </c>
      <c r="B26" s="234"/>
      <c r="C26" s="234"/>
      <c r="D26" s="234"/>
      <c r="E26" s="234"/>
      <c r="F26" s="235"/>
      <c r="G26" s="204" t="s">
        <v>103</v>
      </c>
      <c r="H26" s="205"/>
      <c r="I26" s="205"/>
      <c r="J26" s="205"/>
      <c r="K26" s="205"/>
      <c r="L26" s="205"/>
      <c r="M26" s="205"/>
      <c r="N26" s="205"/>
      <c r="O26" s="205"/>
      <c r="P26" s="205"/>
      <c r="Q26" s="205"/>
      <c r="R26" s="205"/>
      <c r="S26" s="205"/>
      <c r="T26" s="205"/>
      <c r="U26" s="205"/>
      <c r="V26" s="205"/>
      <c r="W26" s="205"/>
      <c r="X26" s="205"/>
      <c r="Y26" s="205"/>
      <c r="Z26" s="205"/>
      <c r="AA26" s="205"/>
      <c r="AB26" s="205"/>
      <c r="AC26" s="205"/>
      <c r="AD26" s="205"/>
      <c r="AE26" s="205"/>
      <c r="AF26" s="205"/>
      <c r="AG26" s="205"/>
      <c r="AH26" s="205"/>
      <c r="AI26" s="205"/>
      <c r="AJ26" s="205"/>
      <c r="AK26" s="205"/>
      <c r="AL26" s="205"/>
      <c r="AM26" s="205"/>
      <c r="AN26" s="205"/>
      <c r="AO26" s="205"/>
      <c r="AP26" s="206"/>
      <c r="AV26" s="22" t="s">
        <v>115</v>
      </c>
      <c r="AW26" s="48">
        <f>X29</f>
        <v>0</v>
      </c>
    </row>
    <row r="27" spans="1:49" s="22" customFormat="1" ht="30" customHeight="1" x14ac:dyDescent="0.15">
      <c r="A27" s="264" t="s">
        <v>144</v>
      </c>
      <c r="B27" s="264"/>
      <c r="C27" s="264"/>
      <c r="D27" s="264" t="s">
        <v>145</v>
      </c>
      <c r="E27" s="264"/>
      <c r="F27" s="264"/>
      <c r="G27" s="240" t="s">
        <v>104</v>
      </c>
      <c r="H27" s="241"/>
      <c r="I27" s="241"/>
      <c r="J27" s="241"/>
      <c r="K27" s="241"/>
      <c r="L27" s="241"/>
      <c r="M27" s="241"/>
      <c r="N27" s="241"/>
      <c r="O27" s="241"/>
      <c r="P27" s="241"/>
      <c r="Q27" s="241"/>
      <c r="R27" s="241"/>
      <c r="S27" s="241"/>
      <c r="T27" s="241"/>
      <c r="U27" s="241"/>
      <c r="V27" s="241"/>
      <c r="W27" s="242"/>
      <c r="X27" s="265" t="s">
        <v>105</v>
      </c>
      <c r="Y27" s="265"/>
      <c r="Z27" s="265"/>
      <c r="AA27" s="265"/>
      <c r="AB27" s="265"/>
      <c r="AC27" s="265"/>
      <c r="AD27" s="265"/>
      <c r="AE27" s="265"/>
      <c r="AF27" s="265"/>
      <c r="AG27" s="265"/>
      <c r="AH27" s="265"/>
      <c r="AI27" s="265"/>
      <c r="AJ27" s="265"/>
      <c r="AK27" s="265"/>
      <c r="AL27" s="265"/>
      <c r="AM27" s="265"/>
      <c r="AN27" s="265"/>
      <c r="AO27" s="262"/>
      <c r="AP27" s="263"/>
      <c r="AV27" s="22" t="s">
        <v>116</v>
      </c>
      <c r="AW27" s="48">
        <f>Z29</f>
        <v>0</v>
      </c>
    </row>
    <row r="28" spans="1:49" s="22" customFormat="1" ht="30" customHeight="1" x14ac:dyDescent="0.15">
      <c r="A28" s="266"/>
      <c r="B28" s="266"/>
      <c r="C28" s="266"/>
      <c r="D28" s="266"/>
      <c r="E28" s="266"/>
      <c r="F28" s="266"/>
      <c r="G28" s="240" t="s">
        <v>106</v>
      </c>
      <c r="H28" s="242"/>
      <c r="I28" s="240" t="s">
        <v>107</v>
      </c>
      <c r="J28" s="242"/>
      <c r="K28" s="204" t="s">
        <v>108</v>
      </c>
      <c r="L28" s="206"/>
      <c r="M28" s="240" t="s">
        <v>109</v>
      </c>
      <c r="N28" s="241"/>
      <c r="O28" s="240" t="s">
        <v>146</v>
      </c>
      <c r="P28" s="241"/>
      <c r="Q28" s="240" t="s">
        <v>147</v>
      </c>
      <c r="R28" s="241"/>
      <c r="S28" s="240" t="s">
        <v>148</v>
      </c>
      <c r="T28" s="241"/>
      <c r="U28" s="224" t="s">
        <v>110</v>
      </c>
      <c r="V28" s="225"/>
      <c r="W28" s="226"/>
      <c r="X28" s="240" t="s">
        <v>106</v>
      </c>
      <c r="Y28" s="242"/>
      <c r="Z28" s="240" t="s">
        <v>107</v>
      </c>
      <c r="AA28" s="242"/>
      <c r="AB28" s="204" t="s">
        <v>108</v>
      </c>
      <c r="AC28" s="206"/>
      <c r="AD28" s="240" t="s">
        <v>109</v>
      </c>
      <c r="AE28" s="242"/>
      <c r="AF28" s="240" t="s">
        <v>146</v>
      </c>
      <c r="AG28" s="242"/>
      <c r="AH28" s="240" t="s">
        <v>147</v>
      </c>
      <c r="AI28" s="242"/>
      <c r="AJ28" s="240" t="s">
        <v>148</v>
      </c>
      <c r="AK28" s="242"/>
      <c r="AL28" s="204" t="s">
        <v>110</v>
      </c>
      <c r="AM28" s="205"/>
      <c r="AN28" s="206"/>
      <c r="AO28" s="262"/>
      <c r="AP28" s="263"/>
      <c r="AV28" s="22" t="s">
        <v>117</v>
      </c>
      <c r="AW28" s="48">
        <f>AB29</f>
        <v>0</v>
      </c>
    </row>
    <row r="29" spans="1:49" s="22" customFormat="1" ht="30" customHeight="1" x14ac:dyDescent="0.15">
      <c r="A29" s="92"/>
      <c r="B29" s="92"/>
      <c r="C29" s="92"/>
      <c r="D29" s="92"/>
      <c r="E29" s="92"/>
      <c r="F29" s="92"/>
      <c r="G29" s="130"/>
      <c r="H29" s="131"/>
      <c r="I29" s="130"/>
      <c r="J29" s="131"/>
      <c r="K29" s="130"/>
      <c r="L29" s="131"/>
      <c r="M29" s="130"/>
      <c r="N29" s="131"/>
      <c r="O29" s="130"/>
      <c r="P29" s="131"/>
      <c r="Q29" s="130"/>
      <c r="R29" s="131"/>
      <c r="S29" s="130"/>
      <c r="T29" s="131"/>
      <c r="U29" s="254">
        <f>SUM(G29:T29)</f>
        <v>0</v>
      </c>
      <c r="V29" s="255"/>
      <c r="W29" s="256"/>
      <c r="X29" s="257">
        <f>R25*G29</f>
        <v>0</v>
      </c>
      <c r="Y29" s="258"/>
      <c r="Z29" s="257">
        <f>U25*I29</f>
        <v>0</v>
      </c>
      <c r="AA29" s="258"/>
      <c r="AB29" s="257">
        <f>X25*K29</f>
        <v>0</v>
      </c>
      <c r="AC29" s="258"/>
      <c r="AD29" s="257">
        <f>AA25*M29</f>
        <v>0</v>
      </c>
      <c r="AE29" s="258"/>
      <c r="AF29" s="257">
        <f>AD25*O29</f>
        <v>0</v>
      </c>
      <c r="AG29" s="258"/>
      <c r="AH29" s="257">
        <f>AG25*Q29</f>
        <v>0</v>
      </c>
      <c r="AI29" s="258"/>
      <c r="AJ29" s="257">
        <f>AJ25*S29</f>
        <v>0</v>
      </c>
      <c r="AK29" s="258"/>
      <c r="AL29" s="259">
        <f>SUM(X29:AK29)</f>
        <v>0</v>
      </c>
      <c r="AM29" s="260"/>
      <c r="AN29" s="261"/>
      <c r="AO29" s="262"/>
      <c r="AP29" s="263"/>
      <c r="AV29" s="22" t="s">
        <v>118</v>
      </c>
      <c r="AW29" s="48">
        <f>AD29</f>
        <v>0</v>
      </c>
    </row>
    <row r="30" spans="1:49" s="31" customFormat="1" ht="30" customHeight="1" x14ac:dyDescent="0.15">
      <c r="A30" s="267" t="s">
        <v>93</v>
      </c>
      <c r="B30" s="267"/>
      <c r="C30" s="267"/>
      <c r="D30" s="267"/>
      <c r="E30" s="267"/>
      <c r="F30" s="267"/>
      <c r="G30" s="267"/>
      <c r="H30" s="267"/>
      <c r="I30" s="267"/>
      <c r="J30" s="267"/>
      <c r="K30" s="267"/>
      <c r="L30" s="267"/>
      <c r="M30" s="267"/>
      <c r="N30" s="267"/>
      <c r="O30" s="267"/>
      <c r="P30" s="267"/>
      <c r="Q30" s="204" t="s">
        <v>141</v>
      </c>
      <c r="R30" s="205"/>
      <c r="S30" s="205"/>
      <c r="T30" s="205"/>
      <c r="U30" s="205"/>
      <c r="V30" s="205"/>
      <c r="W30" s="205"/>
      <c r="X30" s="205"/>
      <c r="Y30" s="205"/>
      <c r="Z30" s="205"/>
      <c r="AA30" s="205"/>
      <c r="AB30" s="205"/>
      <c r="AC30" s="205"/>
      <c r="AD30" s="205"/>
      <c r="AE30" s="205"/>
      <c r="AF30" s="205"/>
      <c r="AG30" s="205"/>
      <c r="AH30" s="205"/>
      <c r="AI30" s="205"/>
      <c r="AJ30" s="205"/>
      <c r="AK30" s="205"/>
      <c r="AL30" s="205"/>
      <c r="AM30" s="205"/>
      <c r="AN30" s="205"/>
      <c r="AO30" s="205"/>
      <c r="AP30" s="206"/>
      <c r="AV30" s="22" t="s">
        <v>157</v>
      </c>
      <c r="AW30" s="48">
        <f>AF29</f>
        <v>0</v>
      </c>
    </row>
    <row r="31" spans="1:49" s="24" customFormat="1" ht="30" customHeight="1" x14ac:dyDescent="0.15">
      <c r="A31" s="267" t="s">
        <v>91</v>
      </c>
      <c r="B31" s="267"/>
      <c r="C31" s="267"/>
      <c r="D31" s="267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97" t="s">
        <v>142</v>
      </c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9"/>
      <c r="AV31" s="22" t="s">
        <v>158</v>
      </c>
      <c r="AW31" s="48">
        <f>AH29</f>
        <v>0</v>
      </c>
    </row>
    <row r="32" spans="1:49" s="24" customFormat="1" ht="30" customHeight="1" x14ac:dyDescent="0.15">
      <c r="A32" s="108"/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0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2"/>
      <c r="AV32" s="22" t="s">
        <v>159</v>
      </c>
      <c r="AW32" s="48">
        <f>AJ29</f>
        <v>0</v>
      </c>
    </row>
    <row r="33" spans="1:49" s="24" customFormat="1" ht="30" customHeight="1" x14ac:dyDescent="0.15">
      <c r="A33" s="93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100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2"/>
      <c r="AV33" s="22" t="s">
        <v>94</v>
      </c>
      <c r="AW33" s="22" t="str">
        <f>IF(ISBLANK(A31)," ",A31)</f>
        <v>◯</v>
      </c>
    </row>
    <row r="34" spans="1:49" s="24" customFormat="1" ht="30" customHeight="1" x14ac:dyDescent="0.15">
      <c r="A34" s="197" t="s">
        <v>53</v>
      </c>
      <c r="B34" s="198"/>
      <c r="C34" s="198"/>
      <c r="D34" s="198"/>
      <c r="E34" s="198"/>
      <c r="F34" s="198"/>
      <c r="G34" s="198"/>
      <c r="H34" s="199"/>
      <c r="I34" s="106"/>
      <c r="J34" s="107"/>
      <c r="K34" s="107"/>
      <c r="L34" s="107"/>
      <c r="M34" s="107"/>
      <c r="N34" s="107"/>
      <c r="O34" s="107"/>
      <c r="P34" s="30" t="s">
        <v>55</v>
      </c>
      <c r="Q34" s="100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2"/>
      <c r="AV34" s="22"/>
      <c r="AW34" s="22" t="str">
        <f>IF(ISBLANK(M31)," ",M31)</f>
        <v xml:space="preserve"> </v>
      </c>
    </row>
    <row r="35" spans="1:49" s="24" customFormat="1" ht="30" customHeight="1" x14ac:dyDescent="0.15">
      <c r="A35" s="197" t="s">
        <v>54</v>
      </c>
      <c r="B35" s="198"/>
      <c r="C35" s="198"/>
      <c r="D35" s="198"/>
      <c r="E35" s="198"/>
      <c r="F35" s="198"/>
      <c r="G35" s="198"/>
      <c r="H35" s="199"/>
      <c r="I35" s="106"/>
      <c r="J35" s="107"/>
      <c r="K35" s="107"/>
      <c r="L35" s="107"/>
      <c r="M35" s="107"/>
      <c r="N35" s="107"/>
      <c r="O35" s="107"/>
      <c r="P35" s="30" t="s">
        <v>55</v>
      </c>
      <c r="Q35" s="100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2"/>
      <c r="AW35" s="22" t="str">
        <f>IF(ISBLANK(A33)," ",A33)</f>
        <v xml:space="preserve"> </v>
      </c>
    </row>
    <row r="36" spans="1:49" s="24" customFormat="1" ht="30" customHeight="1" x14ac:dyDescent="0.15">
      <c r="A36" s="184" t="s">
        <v>57</v>
      </c>
      <c r="B36" s="185"/>
      <c r="C36" s="185"/>
      <c r="D36" s="185"/>
      <c r="E36" s="185"/>
      <c r="F36" s="185"/>
      <c r="G36" s="185"/>
      <c r="H36" s="186"/>
      <c r="I36" s="268">
        <f>I34-I35</f>
        <v>0</v>
      </c>
      <c r="J36" s="269"/>
      <c r="K36" s="269"/>
      <c r="L36" s="269"/>
      <c r="M36" s="269"/>
      <c r="N36" s="269"/>
      <c r="O36" s="269"/>
      <c r="P36" s="270" t="s">
        <v>55</v>
      </c>
      <c r="Q36" s="100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2"/>
    </row>
    <row r="37" spans="1:49" s="24" customFormat="1" ht="30" customHeight="1" x14ac:dyDescent="0.15">
      <c r="A37" s="187"/>
      <c r="B37" s="188"/>
      <c r="C37" s="188"/>
      <c r="D37" s="188"/>
      <c r="E37" s="188"/>
      <c r="F37" s="188"/>
      <c r="G37" s="188"/>
      <c r="H37" s="189"/>
      <c r="I37" s="94" t="s">
        <v>56</v>
      </c>
      <c r="J37" s="95"/>
      <c r="K37" s="95"/>
      <c r="L37" s="95"/>
      <c r="M37" s="95"/>
      <c r="N37" s="95"/>
      <c r="O37" s="95"/>
      <c r="P37" s="96"/>
      <c r="Q37" s="103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4"/>
      <c r="AJ37" s="104"/>
      <c r="AK37" s="104"/>
      <c r="AL37" s="104"/>
      <c r="AM37" s="104"/>
      <c r="AN37" s="104"/>
      <c r="AO37" s="104"/>
      <c r="AP37" s="105"/>
      <c r="AW37" s="22" t="str">
        <f>IF(ISBLANK(I33)," ",I33)</f>
        <v xml:space="preserve"> </v>
      </c>
    </row>
    <row r="38" spans="1:49" ht="28.5" customHeight="1" x14ac:dyDescent="0.15">
      <c r="A38" s="184" t="s">
        <v>16</v>
      </c>
      <c r="B38" s="185"/>
      <c r="C38" s="185"/>
      <c r="D38" s="185"/>
      <c r="E38" s="185"/>
      <c r="F38" s="185"/>
      <c r="G38" s="185"/>
      <c r="H38" s="186"/>
      <c r="I38" s="172" t="s">
        <v>97</v>
      </c>
      <c r="J38" s="172"/>
      <c r="K38" s="172"/>
      <c r="L38" s="172"/>
      <c r="M38" s="172" t="s">
        <v>63</v>
      </c>
      <c r="N38" s="172"/>
      <c r="O38" s="172"/>
      <c r="P38" s="172"/>
      <c r="Q38" s="172"/>
      <c r="R38" s="172"/>
      <c r="S38" s="172" t="s">
        <v>42</v>
      </c>
      <c r="T38" s="172"/>
      <c r="U38" s="172"/>
      <c r="V38" s="172"/>
      <c r="W38" s="172"/>
      <c r="X38" s="172"/>
      <c r="Y38" s="172"/>
      <c r="Z38" s="172"/>
      <c r="AA38" s="172"/>
      <c r="AB38" s="172"/>
      <c r="AC38" s="172"/>
      <c r="AD38" s="172"/>
      <c r="AE38" s="172"/>
      <c r="AF38" s="172"/>
      <c r="AG38" s="172"/>
      <c r="AH38" s="172"/>
      <c r="AI38" s="172" t="s">
        <v>168</v>
      </c>
      <c r="AJ38" s="172"/>
      <c r="AK38" s="172"/>
      <c r="AL38" s="172"/>
      <c r="AM38" s="172"/>
      <c r="AN38" s="172"/>
      <c r="AO38" s="172"/>
      <c r="AP38" s="172"/>
      <c r="AV38" s="24"/>
      <c r="AW38" s="22" t="str">
        <f>IF(ISBLANK(M33)," ",M33)</f>
        <v xml:space="preserve"> </v>
      </c>
    </row>
    <row r="39" spans="1:49" ht="28.5" customHeight="1" x14ac:dyDescent="0.15">
      <c r="A39" s="187"/>
      <c r="B39" s="188"/>
      <c r="C39" s="188"/>
      <c r="D39" s="188"/>
      <c r="E39" s="188"/>
      <c r="F39" s="188"/>
      <c r="G39" s="188"/>
      <c r="H39" s="189"/>
      <c r="I39" s="172"/>
      <c r="J39" s="172"/>
      <c r="K39" s="172"/>
      <c r="L39" s="172"/>
      <c r="M39" s="172" t="s">
        <v>40</v>
      </c>
      <c r="N39" s="172"/>
      <c r="O39" s="172"/>
      <c r="P39" s="172"/>
      <c r="Q39" s="172" t="s">
        <v>41</v>
      </c>
      <c r="R39" s="172"/>
      <c r="S39" s="180" t="s">
        <v>169</v>
      </c>
      <c r="T39" s="180"/>
      <c r="U39" s="180"/>
      <c r="V39" s="180"/>
      <c r="W39" s="172" t="s">
        <v>170</v>
      </c>
      <c r="X39" s="172"/>
      <c r="Y39" s="172"/>
      <c r="Z39" s="172"/>
      <c r="AA39" s="172" t="s">
        <v>61</v>
      </c>
      <c r="AB39" s="172"/>
      <c r="AC39" s="172"/>
      <c r="AD39" s="172"/>
      <c r="AE39" s="172" t="s">
        <v>171</v>
      </c>
      <c r="AF39" s="172"/>
      <c r="AG39" s="172"/>
      <c r="AH39" s="172"/>
      <c r="AI39" s="172" t="s">
        <v>172</v>
      </c>
      <c r="AJ39" s="172"/>
      <c r="AK39" s="172"/>
      <c r="AL39" s="172"/>
      <c r="AM39" s="190" t="s">
        <v>173</v>
      </c>
      <c r="AN39" s="190"/>
      <c r="AO39" s="190"/>
      <c r="AP39" s="190"/>
      <c r="AV39" s="24" t="s">
        <v>81</v>
      </c>
      <c r="AW39" s="33" t="str">
        <f>Q31</f>
        <v>※「やまがた紅王」の植栽面積が分からない場合は、１本あたり0.5aで換算してください。</v>
      </c>
    </row>
    <row r="40" spans="1:49" ht="28.5" customHeight="1" x14ac:dyDescent="0.15">
      <c r="A40" s="191"/>
      <c r="B40" s="192" t="s">
        <v>96</v>
      </c>
      <c r="C40" s="192"/>
      <c r="D40" s="192"/>
      <c r="E40" s="192"/>
      <c r="F40" s="192"/>
      <c r="G40" s="192"/>
      <c r="H40" s="193"/>
      <c r="I40" s="129"/>
      <c r="J40" s="129"/>
      <c r="K40" s="129"/>
      <c r="L40" s="129"/>
      <c r="M40" s="129"/>
      <c r="N40" s="129"/>
      <c r="O40" s="129"/>
      <c r="P40" s="129"/>
      <c r="Q40" s="132"/>
      <c r="R40" s="132"/>
      <c r="S40" s="194">
        <f>ROUNDDOWN(I40/3,0)</f>
        <v>0</v>
      </c>
      <c r="T40" s="195"/>
      <c r="U40" s="195"/>
      <c r="V40" s="196"/>
      <c r="W40" s="194">
        <f>ROUNDDOWN(M40*2/3,0)</f>
        <v>0</v>
      </c>
      <c r="X40" s="195"/>
      <c r="Y40" s="195"/>
      <c r="Z40" s="196"/>
      <c r="AA40" s="197" t="s">
        <v>174</v>
      </c>
      <c r="AB40" s="198"/>
      <c r="AC40" s="198"/>
      <c r="AD40" s="199"/>
      <c r="AE40" s="194">
        <f>MIN(S40:AD40)</f>
        <v>0</v>
      </c>
      <c r="AF40" s="195"/>
      <c r="AG40" s="195"/>
      <c r="AH40" s="196"/>
      <c r="AI40" s="200">
        <f>M40-AE40</f>
        <v>0</v>
      </c>
      <c r="AJ40" s="200"/>
      <c r="AK40" s="200"/>
      <c r="AL40" s="200"/>
      <c r="AM40" s="109"/>
      <c r="AN40" s="109"/>
      <c r="AO40" s="109"/>
      <c r="AP40" s="109"/>
      <c r="AV40" s="24" t="s">
        <v>53</v>
      </c>
      <c r="AW40" s="35">
        <f>I34</f>
        <v>0</v>
      </c>
    </row>
    <row r="41" spans="1:49" ht="28.5" customHeight="1" x14ac:dyDescent="0.15">
      <c r="A41" s="169"/>
      <c r="B41" s="170"/>
      <c r="C41" s="170"/>
      <c r="D41" s="170"/>
      <c r="E41" s="170"/>
      <c r="F41" s="170"/>
      <c r="G41" s="170"/>
      <c r="H41" s="171"/>
      <c r="I41" s="117"/>
      <c r="J41" s="117"/>
      <c r="K41" s="117"/>
      <c r="L41" s="117"/>
      <c r="M41" s="117"/>
      <c r="N41" s="117"/>
      <c r="O41" s="117"/>
      <c r="P41" s="117"/>
      <c r="Q41" s="118"/>
      <c r="R41" s="118"/>
      <c r="S41" s="114"/>
      <c r="T41" s="115"/>
      <c r="U41" s="115"/>
      <c r="V41" s="116"/>
      <c r="W41" s="114"/>
      <c r="X41" s="115"/>
      <c r="Y41" s="115"/>
      <c r="Z41" s="116"/>
      <c r="AA41" s="111"/>
      <c r="AB41" s="112"/>
      <c r="AC41" s="112"/>
      <c r="AD41" s="113"/>
      <c r="AE41" s="114"/>
      <c r="AF41" s="115"/>
      <c r="AG41" s="115"/>
      <c r="AH41" s="116"/>
      <c r="AI41" s="60"/>
      <c r="AJ41" s="60"/>
      <c r="AK41" s="60"/>
      <c r="AL41" s="60"/>
      <c r="AM41" s="110"/>
      <c r="AN41" s="110"/>
      <c r="AO41" s="110"/>
      <c r="AP41" s="110"/>
      <c r="AV41" s="24" t="s">
        <v>69</v>
      </c>
      <c r="AW41" s="35">
        <f>I44</f>
        <v>0</v>
      </c>
    </row>
    <row r="42" spans="1:49" ht="28.5" customHeight="1" x14ac:dyDescent="0.15">
      <c r="A42" s="169"/>
      <c r="B42" s="170"/>
      <c r="C42" s="170"/>
      <c r="D42" s="170"/>
      <c r="E42" s="170"/>
      <c r="F42" s="170"/>
      <c r="G42" s="170"/>
      <c r="H42" s="171"/>
      <c r="I42" s="117"/>
      <c r="J42" s="117"/>
      <c r="K42" s="117"/>
      <c r="L42" s="117"/>
      <c r="M42" s="117"/>
      <c r="N42" s="117"/>
      <c r="O42" s="117"/>
      <c r="P42" s="117"/>
      <c r="Q42" s="118"/>
      <c r="R42" s="118"/>
      <c r="S42" s="114"/>
      <c r="T42" s="115"/>
      <c r="U42" s="115"/>
      <c r="V42" s="116"/>
      <c r="W42" s="114"/>
      <c r="X42" s="115"/>
      <c r="Y42" s="115"/>
      <c r="Z42" s="116"/>
      <c r="AA42" s="111"/>
      <c r="AB42" s="112"/>
      <c r="AC42" s="112"/>
      <c r="AD42" s="113"/>
      <c r="AE42" s="114"/>
      <c r="AF42" s="115"/>
      <c r="AG42" s="115"/>
      <c r="AH42" s="116"/>
      <c r="AI42" s="60"/>
      <c r="AJ42" s="60"/>
      <c r="AK42" s="60"/>
      <c r="AL42" s="60"/>
      <c r="AM42" s="110"/>
      <c r="AN42" s="110"/>
      <c r="AO42" s="110"/>
      <c r="AP42" s="110"/>
      <c r="AV42" s="24" t="s">
        <v>70</v>
      </c>
      <c r="AW42" s="35">
        <f>M44</f>
        <v>0</v>
      </c>
    </row>
    <row r="43" spans="1:49" ht="28.5" customHeight="1" x14ac:dyDescent="0.15">
      <c r="A43" s="169"/>
      <c r="B43" s="170"/>
      <c r="C43" s="170"/>
      <c r="D43" s="170"/>
      <c r="E43" s="170"/>
      <c r="F43" s="170"/>
      <c r="G43" s="170"/>
      <c r="H43" s="171"/>
      <c r="I43" s="117"/>
      <c r="J43" s="117"/>
      <c r="K43" s="117"/>
      <c r="L43" s="117"/>
      <c r="M43" s="117"/>
      <c r="N43" s="117"/>
      <c r="O43" s="117"/>
      <c r="P43" s="117"/>
      <c r="Q43" s="118"/>
      <c r="R43" s="118"/>
      <c r="S43" s="114"/>
      <c r="T43" s="115"/>
      <c r="U43" s="115"/>
      <c r="V43" s="116"/>
      <c r="W43" s="114"/>
      <c r="X43" s="115"/>
      <c r="Y43" s="115"/>
      <c r="Z43" s="116"/>
      <c r="AA43" s="111"/>
      <c r="AB43" s="112"/>
      <c r="AC43" s="112"/>
      <c r="AD43" s="113"/>
      <c r="AE43" s="114"/>
      <c r="AF43" s="115"/>
      <c r="AG43" s="115"/>
      <c r="AH43" s="116"/>
      <c r="AI43" s="60"/>
      <c r="AJ43" s="60"/>
      <c r="AK43" s="60"/>
      <c r="AL43" s="60"/>
      <c r="AM43" s="110"/>
      <c r="AN43" s="110"/>
      <c r="AO43" s="110"/>
      <c r="AP43" s="110"/>
      <c r="AV43" s="24" t="s">
        <v>71</v>
      </c>
      <c r="AW43" s="35">
        <f>AE44</f>
        <v>0</v>
      </c>
    </row>
    <row r="44" spans="1:49" ht="28.5" customHeight="1" x14ac:dyDescent="0.15">
      <c r="A44" s="172" t="s">
        <v>60</v>
      </c>
      <c r="B44" s="172"/>
      <c r="C44" s="172"/>
      <c r="D44" s="172"/>
      <c r="E44" s="172"/>
      <c r="F44" s="172"/>
      <c r="G44" s="172"/>
      <c r="H44" s="172"/>
      <c r="I44" s="173">
        <f>SUM(I40:L43)</f>
        <v>0</v>
      </c>
      <c r="J44" s="173"/>
      <c r="K44" s="173"/>
      <c r="L44" s="173"/>
      <c r="M44" s="173">
        <f>SUM(M40:P43)</f>
        <v>0</v>
      </c>
      <c r="N44" s="173"/>
      <c r="O44" s="173"/>
      <c r="P44" s="173"/>
      <c r="Q44" s="174"/>
      <c r="R44" s="174"/>
      <c r="S44" s="173">
        <f>SUM(S40:V42)</f>
        <v>0</v>
      </c>
      <c r="T44" s="173"/>
      <c r="U44" s="173"/>
      <c r="V44" s="173"/>
      <c r="W44" s="173">
        <f>SUM(W40:Z42)</f>
        <v>0</v>
      </c>
      <c r="X44" s="173"/>
      <c r="Y44" s="173"/>
      <c r="Z44" s="173"/>
      <c r="AA44" s="174"/>
      <c r="AB44" s="174"/>
      <c r="AC44" s="174"/>
      <c r="AD44" s="174"/>
      <c r="AE44" s="173">
        <f>SUM(AE40:AH43)</f>
        <v>0</v>
      </c>
      <c r="AF44" s="173"/>
      <c r="AG44" s="173"/>
      <c r="AH44" s="173"/>
      <c r="AI44" s="175">
        <f>SUM(AI40:AK43)</f>
        <v>0</v>
      </c>
      <c r="AJ44" s="176"/>
      <c r="AK44" s="177"/>
      <c r="AL44" s="175">
        <f>SUM(AL40:AN43)</f>
        <v>0</v>
      </c>
      <c r="AM44" s="176"/>
      <c r="AN44" s="177"/>
      <c r="AO44" s="178"/>
      <c r="AP44" s="179"/>
      <c r="AV44" s="11" t="s">
        <v>72</v>
      </c>
      <c r="AW44" s="36">
        <f>AI44</f>
        <v>0</v>
      </c>
    </row>
    <row r="45" spans="1:49" ht="28.5" customHeight="1" x14ac:dyDescent="0.15">
      <c r="A45" s="180" t="s">
        <v>84</v>
      </c>
      <c r="B45" s="180"/>
      <c r="C45" s="180"/>
      <c r="D45" s="180"/>
      <c r="E45" s="180"/>
      <c r="F45" s="180"/>
      <c r="G45" s="180" t="s">
        <v>85</v>
      </c>
      <c r="H45" s="180"/>
      <c r="I45" s="180"/>
      <c r="J45" s="180"/>
      <c r="K45" s="180"/>
      <c r="L45" s="180"/>
      <c r="M45" s="180" t="s">
        <v>86</v>
      </c>
      <c r="N45" s="180"/>
      <c r="O45" s="180"/>
      <c r="P45" s="180"/>
      <c r="Q45" s="180"/>
      <c r="R45" s="180"/>
      <c r="S45" s="180" t="s">
        <v>87</v>
      </c>
      <c r="T45" s="180"/>
      <c r="U45" s="180"/>
      <c r="V45" s="180"/>
      <c r="W45" s="180"/>
      <c r="X45" s="180"/>
      <c r="Y45" s="181" t="s">
        <v>88</v>
      </c>
      <c r="Z45" s="182"/>
      <c r="AA45" s="182"/>
      <c r="AB45" s="182"/>
      <c r="AC45" s="182"/>
      <c r="AD45" s="183"/>
      <c r="AE45" s="181" t="s">
        <v>64</v>
      </c>
      <c r="AF45" s="182"/>
      <c r="AG45" s="182"/>
      <c r="AH45" s="182"/>
      <c r="AI45" s="182"/>
      <c r="AJ45" s="183"/>
      <c r="AK45" s="181" t="s">
        <v>58</v>
      </c>
      <c r="AL45" s="182"/>
      <c r="AM45" s="182"/>
      <c r="AN45" s="182"/>
      <c r="AO45" s="182"/>
      <c r="AP45" s="183"/>
    </row>
    <row r="46" spans="1:49" ht="28.5" customHeight="1" x14ac:dyDescent="0.15">
      <c r="A46" s="128"/>
      <c r="B46" s="128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8"/>
      <c r="S46" s="128"/>
      <c r="T46" s="128"/>
      <c r="U46" s="128"/>
      <c r="V46" s="128"/>
      <c r="W46" s="128"/>
      <c r="X46" s="128"/>
      <c r="Y46" s="128"/>
      <c r="Z46" s="128"/>
      <c r="AA46" s="128"/>
      <c r="AB46" s="128"/>
      <c r="AC46" s="128"/>
      <c r="AD46" s="128"/>
      <c r="AE46" s="128"/>
      <c r="AF46" s="128"/>
      <c r="AG46" s="128"/>
      <c r="AH46" s="128"/>
      <c r="AI46" s="128"/>
      <c r="AJ46" s="128"/>
      <c r="AK46" s="128"/>
      <c r="AL46" s="128"/>
      <c r="AM46" s="128"/>
      <c r="AN46" s="128"/>
      <c r="AO46" s="128"/>
      <c r="AP46" s="128"/>
      <c r="AV46" s="11" t="s">
        <v>164</v>
      </c>
      <c r="AW46" s="11">
        <f>AO2</f>
        <v>0</v>
      </c>
    </row>
    <row r="47" spans="1:49" ht="28.5" customHeight="1" x14ac:dyDescent="0.15">
      <c r="A47" s="184" t="s">
        <v>59</v>
      </c>
      <c r="B47" s="185"/>
      <c r="C47" s="185"/>
      <c r="D47" s="185"/>
      <c r="E47" s="185"/>
      <c r="F47" s="186"/>
      <c r="G47" s="122" t="s">
        <v>17</v>
      </c>
      <c r="H47" s="123"/>
      <c r="I47" s="123"/>
      <c r="J47" s="123"/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Y47" s="124"/>
      <c r="Z47" s="124"/>
      <c r="AA47" s="124"/>
      <c r="AB47" s="124"/>
      <c r="AC47" s="124"/>
      <c r="AD47" s="124" t="s">
        <v>18</v>
      </c>
      <c r="AE47" s="124"/>
      <c r="AF47" s="124"/>
      <c r="AG47" s="124"/>
      <c r="AH47" s="124"/>
      <c r="AI47" s="124"/>
      <c r="AJ47" s="124"/>
      <c r="AK47" s="124" t="s">
        <v>19</v>
      </c>
      <c r="AL47" s="124"/>
      <c r="AM47" s="124"/>
      <c r="AN47" s="124"/>
      <c r="AO47" s="124"/>
      <c r="AP47" s="125"/>
    </row>
    <row r="48" spans="1:49" ht="28.5" customHeight="1" x14ac:dyDescent="0.15">
      <c r="A48" s="187"/>
      <c r="B48" s="188"/>
      <c r="C48" s="188"/>
      <c r="D48" s="188"/>
      <c r="E48" s="188"/>
      <c r="F48" s="189"/>
      <c r="G48" s="126" t="s">
        <v>17</v>
      </c>
      <c r="H48" s="127"/>
      <c r="I48" s="127"/>
      <c r="J48" s="127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  <c r="AC48" s="119"/>
      <c r="AD48" s="119" t="s">
        <v>18</v>
      </c>
      <c r="AE48" s="119"/>
      <c r="AF48" s="119"/>
      <c r="AG48" s="119"/>
      <c r="AH48" s="119"/>
      <c r="AI48" s="119"/>
      <c r="AJ48" s="119"/>
      <c r="AK48" s="119" t="s">
        <v>19</v>
      </c>
      <c r="AL48" s="119"/>
      <c r="AM48" s="119"/>
      <c r="AN48" s="119"/>
      <c r="AO48" s="119"/>
      <c r="AP48" s="120"/>
      <c r="AT48" s="11" t="s">
        <v>165</v>
      </c>
    </row>
  </sheetData>
  <mergeCells count="232">
    <mergeCell ref="A8:G12"/>
    <mergeCell ref="H8:AB12"/>
    <mergeCell ref="AD8:AF9"/>
    <mergeCell ref="AG8:AM8"/>
    <mergeCell ref="AN8:AO8"/>
    <mergeCell ref="AG9:AM9"/>
    <mergeCell ref="AN9:AO9"/>
    <mergeCell ref="AL28:AN28"/>
    <mergeCell ref="AO28:AP28"/>
    <mergeCell ref="AJ29:AK29"/>
    <mergeCell ref="AL29:AN29"/>
    <mergeCell ref="AO29:AP29"/>
    <mergeCell ref="Q29:R29"/>
    <mergeCell ref="S29:T29"/>
    <mergeCell ref="U29:W29"/>
    <mergeCell ref="X29:Y29"/>
    <mergeCell ref="Z29:AA29"/>
    <mergeCell ref="AB29:AC29"/>
    <mergeCell ref="AD29:AE29"/>
    <mergeCell ref="AF29:AG29"/>
    <mergeCell ref="AH29:AI29"/>
    <mergeCell ref="R23:AL23"/>
    <mergeCell ref="R24:T24"/>
    <mergeCell ref="U24:W24"/>
    <mergeCell ref="R25:T25"/>
    <mergeCell ref="U25:W25"/>
    <mergeCell ref="A26:F26"/>
    <mergeCell ref="A27:C28"/>
    <mergeCell ref="D27:F28"/>
    <mergeCell ref="G27:W27"/>
    <mergeCell ref="X27:AN27"/>
    <mergeCell ref="AM23:AP24"/>
    <mergeCell ref="X24:Z24"/>
    <mergeCell ref="AA24:AC24"/>
    <mergeCell ref="AD24:AF24"/>
    <mergeCell ref="AG24:AI24"/>
    <mergeCell ref="AJ24:AL24"/>
    <mergeCell ref="X25:Z25"/>
    <mergeCell ref="AA25:AC25"/>
    <mergeCell ref="AD25:AF25"/>
    <mergeCell ref="AG25:AI25"/>
    <mergeCell ref="AJ25:AL25"/>
    <mergeCell ref="AM25:AP25"/>
    <mergeCell ref="A23:I23"/>
    <mergeCell ref="AO27:AP27"/>
    <mergeCell ref="AK46:AP46"/>
    <mergeCell ref="AA44:AD44"/>
    <mergeCell ref="AE44:AH44"/>
    <mergeCell ref="AI39:AL39"/>
    <mergeCell ref="AM39:AP39"/>
    <mergeCell ref="AI40:AL40"/>
    <mergeCell ref="AM40:AP40"/>
    <mergeCell ref="AI41:AL41"/>
    <mergeCell ref="AM41:AP41"/>
    <mergeCell ref="AI42:AL42"/>
    <mergeCell ref="AM42:AP42"/>
    <mergeCell ref="AI43:AL43"/>
    <mergeCell ref="AM43:AP43"/>
    <mergeCell ref="AE42:AH42"/>
    <mergeCell ref="AO44:AP44"/>
    <mergeCell ref="AE45:AJ45"/>
    <mergeCell ref="AE43:AH43"/>
    <mergeCell ref="AI44:AK44"/>
    <mergeCell ref="AL44:AN44"/>
    <mergeCell ref="AA40:AD40"/>
    <mergeCell ref="AE40:AH40"/>
    <mergeCell ref="AA41:AD41"/>
    <mergeCell ref="AE41:AH41"/>
    <mergeCell ref="E1:AP1"/>
    <mergeCell ref="AK48:AP48"/>
    <mergeCell ref="A1:D1"/>
    <mergeCell ref="A47:F48"/>
    <mergeCell ref="G47:J47"/>
    <mergeCell ref="K47:AC47"/>
    <mergeCell ref="AD47:AG47"/>
    <mergeCell ref="AH47:AJ47"/>
    <mergeCell ref="AK47:AP47"/>
    <mergeCell ref="G48:J48"/>
    <mergeCell ref="K48:AC48"/>
    <mergeCell ref="AD48:AG48"/>
    <mergeCell ref="AH48:AJ48"/>
    <mergeCell ref="AK45:AP45"/>
    <mergeCell ref="A46:F46"/>
    <mergeCell ref="G46:L46"/>
    <mergeCell ref="M46:R46"/>
    <mergeCell ref="S46:X46"/>
    <mergeCell ref="Y46:AD46"/>
    <mergeCell ref="AE46:AJ46"/>
    <mergeCell ref="S43:V43"/>
    <mergeCell ref="W43:Z43"/>
    <mergeCell ref="B42:G42"/>
    <mergeCell ref="I42:L42"/>
    <mergeCell ref="M42:P42"/>
    <mergeCell ref="Q42:R42"/>
    <mergeCell ref="S42:V42"/>
    <mergeCell ref="W42:Z42"/>
    <mergeCell ref="AA42:AD42"/>
    <mergeCell ref="A45:F45"/>
    <mergeCell ref="G45:L45"/>
    <mergeCell ref="M45:R45"/>
    <mergeCell ref="S45:X45"/>
    <mergeCell ref="Y45:AD45"/>
    <mergeCell ref="AA43:AD43"/>
    <mergeCell ref="A44:H44"/>
    <mergeCell ref="I44:L44"/>
    <mergeCell ref="M44:P44"/>
    <mergeCell ref="Q44:R44"/>
    <mergeCell ref="S44:V44"/>
    <mergeCell ref="W44:Z44"/>
    <mergeCell ref="B43:G43"/>
    <mergeCell ref="I43:L43"/>
    <mergeCell ref="M43:P43"/>
    <mergeCell ref="Q43:R43"/>
    <mergeCell ref="B41:G41"/>
    <mergeCell ref="I41:L41"/>
    <mergeCell ref="M41:P41"/>
    <mergeCell ref="Q41:R41"/>
    <mergeCell ref="S41:V41"/>
    <mergeCell ref="W41:Z41"/>
    <mergeCell ref="B40:G40"/>
    <mergeCell ref="I40:L40"/>
    <mergeCell ref="M40:P40"/>
    <mergeCell ref="Q40:R40"/>
    <mergeCell ref="S40:V40"/>
    <mergeCell ref="W40:Z40"/>
    <mergeCell ref="A36:H37"/>
    <mergeCell ref="I36:O36"/>
    <mergeCell ref="I37:P37"/>
    <mergeCell ref="Q31:AP31"/>
    <mergeCell ref="Q32:AP37"/>
    <mergeCell ref="A38:H39"/>
    <mergeCell ref="I38:L39"/>
    <mergeCell ref="M38:R38"/>
    <mergeCell ref="E33:H33"/>
    <mergeCell ref="I33:L33"/>
    <mergeCell ref="M33:P33"/>
    <mergeCell ref="A34:H34"/>
    <mergeCell ref="I34:O34"/>
    <mergeCell ref="A35:H35"/>
    <mergeCell ref="I35:O35"/>
    <mergeCell ref="S38:AH38"/>
    <mergeCell ref="AI38:AP38"/>
    <mergeCell ref="M39:P39"/>
    <mergeCell ref="Q39:R39"/>
    <mergeCell ref="S39:V39"/>
    <mergeCell ref="W39:Z39"/>
    <mergeCell ref="AA39:AD39"/>
    <mergeCell ref="AE39:AH39"/>
    <mergeCell ref="A31:D31"/>
    <mergeCell ref="E31:H31"/>
    <mergeCell ref="I31:L31"/>
    <mergeCell ref="M31:P31"/>
    <mergeCell ref="A32:D32"/>
    <mergeCell ref="E32:H32"/>
    <mergeCell ref="I32:L32"/>
    <mergeCell ref="M32:P32"/>
    <mergeCell ref="A33:D33"/>
    <mergeCell ref="A30:D30"/>
    <mergeCell ref="E30:H30"/>
    <mergeCell ref="I30:L30"/>
    <mergeCell ref="M30:P30"/>
    <mergeCell ref="Q30:AP30"/>
    <mergeCell ref="A29:C29"/>
    <mergeCell ref="D29:F29"/>
    <mergeCell ref="G29:H29"/>
    <mergeCell ref="I29:J29"/>
    <mergeCell ref="K29:L29"/>
    <mergeCell ref="M29:N29"/>
    <mergeCell ref="O29:P29"/>
    <mergeCell ref="G26:AP26"/>
    <mergeCell ref="G28:H28"/>
    <mergeCell ref="I28:J28"/>
    <mergeCell ref="K28:L28"/>
    <mergeCell ref="M28:N28"/>
    <mergeCell ref="O28:P28"/>
    <mergeCell ref="Q28:R28"/>
    <mergeCell ref="S28:T28"/>
    <mergeCell ref="U28:W28"/>
    <mergeCell ref="X28:Y28"/>
    <mergeCell ref="Z28:AA28"/>
    <mergeCell ref="AB28:AC28"/>
    <mergeCell ref="AD28:AE28"/>
    <mergeCell ref="AF28:AG28"/>
    <mergeCell ref="AH28:AI28"/>
    <mergeCell ref="AJ28:AK28"/>
    <mergeCell ref="A24:C24"/>
    <mergeCell ref="D24:F24"/>
    <mergeCell ref="G24:I24"/>
    <mergeCell ref="A25:C25"/>
    <mergeCell ref="D25:F25"/>
    <mergeCell ref="G25:I25"/>
    <mergeCell ref="AC12:AF12"/>
    <mergeCell ref="AG12:AP12"/>
    <mergeCell ref="A13:AP13"/>
    <mergeCell ref="A14:U14"/>
    <mergeCell ref="V14:AP14"/>
    <mergeCell ref="A15:U22"/>
    <mergeCell ref="V15:AP22"/>
    <mergeCell ref="AC10:AF10"/>
    <mergeCell ref="AG10:AI10"/>
    <mergeCell ref="AJ10:AP10"/>
    <mergeCell ref="AC11:AF11"/>
    <mergeCell ref="AG11:AP11"/>
    <mergeCell ref="J23:Q25"/>
    <mergeCell ref="AM7:AN7"/>
    <mergeCell ref="A4:G4"/>
    <mergeCell ref="H4:AB4"/>
    <mergeCell ref="AC4:AF4"/>
    <mergeCell ref="AG4:AP4"/>
    <mergeCell ref="A5:G5"/>
    <mergeCell ref="H5:AB5"/>
    <mergeCell ref="AC5:AF5"/>
    <mergeCell ref="AG5:AI5"/>
    <mergeCell ref="AJ5:AP5"/>
    <mergeCell ref="A6:G7"/>
    <mergeCell ref="H6:AB7"/>
    <mergeCell ref="AD6:AF7"/>
    <mergeCell ref="AG6:AI7"/>
    <mergeCell ref="AJ6:AK6"/>
    <mergeCell ref="AM6:AN6"/>
    <mergeCell ref="AJ7:AK7"/>
    <mergeCell ref="A2:L2"/>
    <mergeCell ref="A3:G3"/>
    <mergeCell ref="H3:R3"/>
    <mergeCell ref="S3:U3"/>
    <mergeCell ref="V3:AB3"/>
    <mergeCell ref="AC3:AF3"/>
    <mergeCell ref="AG3:AP3"/>
    <mergeCell ref="AE2:AG2"/>
    <mergeCell ref="AH2:AK2"/>
    <mergeCell ref="AL2:AN2"/>
    <mergeCell ref="AO2:AP2"/>
  </mergeCells>
  <phoneticPr fontId="8"/>
  <dataValidations count="2">
    <dataValidation type="list" allowBlank="1" showInputMessage="1" showErrorMessage="1" sqref="H5:AB5">
      <formula1>"　,①農協等,②農業法人,③農業者団体,④農業者（販売農家）"</formula1>
    </dataValidation>
    <dataValidation type="list" allowBlank="1" showInputMessage="1" showErrorMessage="1" sqref="AO2:AP2">
      <formula1>$AT$47:$AT$48</formula1>
    </dataValidation>
  </dataValidations>
  <pageMargins left="0.7" right="0.7" top="0.75" bottom="0.75" header="0.3" footer="0.3"/>
  <pageSetup paperSize="9" scale="5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48"/>
  <sheetViews>
    <sheetView view="pageBreakPreview" zoomScale="85" zoomScaleNormal="70" zoomScaleSheetLayoutView="85" workbookViewId="0">
      <pane ySplit="4" topLeftCell="A5" activePane="bottomLeft" state="frozen"/>
      <selection activeCell="A13" sqref="A13:U13"/>
      <selection pane="bottomLeft" activeCell="AG3" sqref="AG3:AP3"/>
    </sheetView>
  </sheetViews>
  <sheetFormatPr defaultColWidth="3.625" defaultRowHeight="28.5" customHeight="1" x14ac:dyDescent="0.15"/>
  <cols>
    <col min="1" max="47" width="3.625" style="11"/>
    <col min="48" max="48" width="28.125" style="11" customWidth="1"/>
    <col min="49" max="49" width="22" style="11" customWidth="1"/>
    <col min="50" max="16384" width="3.625" style="11"/>
  </cols>
  <sheetData>
    <row r="1" spans="1:49" s="22" customFormat="1" ht="30" customHeight="1" x14ac:dyDescent="0.15">
      <c r="A1" s="121" t="str">
        <f>'1'!A1:D1</f>
        <v>（様式５）</v>
      </c>
      <c r="B1" s="121"/>
      <c r="C1" s="121"/>
      <c r="D1" s="121"/>
      <c r="E1" s="63" t="str">
        <f>'1'!E1:AL1</f>
        <v>令和５年度魅力ある園芸やまがた所得向上支援事業要望調査票（「やまがた紅王」雨よけハウス整備事業）</v>
      </c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V1" s="22" t="s">
        <v>83</v>
      </c>
      <c r="AW1" s="22">
        <f>AM2</f>
        <v>0</v>
      </c>
    </row>
    <row r="2" spans="1:49" s="22" customFormat="1" ht="30" customHeight="1" x14ac:dyDescent="0.15">
      <c r="A2" s="71" t="s">
        <v>62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56"/>
      <c r="AD2" s="56"/>
      <c r="AE2" s="168" t="s">
        <v>163</v>
      </c>
      <c r="AF2" s="168"/>
      <c r="AG2" s="168"/>
      <c r="AH2" s="57">
        <v>9</v>
      </c>
      <c r="AI2" s="58"/>
      <c r="AJ2" s="58"/>
      <c r="AK2" s="59"/>
      <c r="AL2" s="204" t="s">
        <v>164</v>
      </c>
      <c r="AM2" s="205"/>
      <c r="AN2" s="206"/>
      <c r="AO2" s="58"/>
      <c r="AP2" s="59"/>
      <c r="AV2" s="22" t="s">
        <v>10</v>
      </c>
      <c r="AW2" s="22">
        <f>H3</f>
        <v>0</v>
      </c>
    </row>
    <row r="3" spans="1:49" s="22" customFormat="1" ht="30" customHeight="1" x14ac:dyDescent="0.15">
      <c r="A3" s="168" t="s">
        <v>10</v>
      </c>
      <c r="B3" s="168"/>
      <c r="C3" s="168"/>
      <c r="D3" s="168"/>
      <c r="E3" s="168"/>
      <c r="F3" s="168"/>
      <c r="G3" s="168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168" t="s">
        <v>11</v>
      </c>
      <c r="T3" s="168"/>
      <c r="U3" s="168"/>
      <c r="V3" s="72"/>
      <c r="W3" s="72"/>
      <c r="X3" s="72"/>
      <c r="Y3" s="72"/>
      <c r="Z3" s="72"/>
      <c r="AA3" s="72"/>
      <c r="AB3" s="72"/>
      <c r="AC3" s="168" t="s">
        <v>36</v>
      </c>
      <c r="AD3" s="168"/>
      <c r="AE3" s="168"/>
      <c r="AF3" s="168"/>
      <c r="AG3" s="72"/>
      <c r="AH3" s="72"/>
      <c r="AI3" s="72"/>
      <c r="AJ3" s="72"/>
      <c r="AK3" s="72"/>
      <c r="AL3" s="72"/>
      <c r="AM3" s="72"/>
      <c r="AN3" s="72"/>
      <c r="AO3" s="72"/>
      <c r="AP3" s="72"/>
      <c r="AV3" s="22" t="s">
        <v>11</v>
      </c>
      <c r="AW3" s="22">
        <f>V3</f>
        <v>0</v>
      </c>
    </row>
    <row r="4" spans="1:49" s="22" customFormat="1" ht="30" customHeight="1" x14ac:dyDescent="0.15">
      <c r="A4" s="168" t="s">
        <v>12</v>
      </c>
      <c r="B4" s="168"/>
      <c r="C4" s="168"/>
      <c r="D4" s="168"/>
      <c r="E4" s="168"/>
      <c r="F4" s="168"/>
      <c r="G4" s="16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201" t="s">
        <v>37</v>
      </c>
      <c r="AD4" s="202"/>
      <c r="AE4" s="202"/>
      <c r="AF4" s="203"/>
      <c r="AG4" s="64"/>
      <c r="AH4" s="64"/>
      <c r="AI4" s="64"/>
      <c r="AJ4" s="64"/>
      <c r="AK4" s="64"/>
      <c r="AL4" s="64"/>
      <c r="AM4" s="64"/>
      <c r="AN4" s="64"/>
      <c r="AO4" s="64"/>
      <c r="AP4" s="65"/>
      <c r="AV4" s="22" t="s">
        <v>12</v>
      </c>
      <c r="AW4" s="22">
        <f>H4</f>
        <v>0</v>
      </c>
    </row>
    <row r="5" spans="1:49" s="22" customFormat="1" ht="30" customHeight="1" x14ac:dyDescent="0.15">
      <c r="A5" s="168" t="s">
        <v>13</v>
      </c>
      <c r="B5" s="168"/>
      <c r="C5" s="168"/>
      <c r="D5" s="168"/>
      <c r="E5" s="168"/>
      <c r="F5" s="168"/>
      <c r="G5" s="168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224" t="s">
        <v>45</v>
      </c>
      <c r="AD5" s="225"/>
      <c r="AE5" s="225"/>
      <c r="AF5" s="226"/>
      <c r="AG5" s="79"/>
      <c r="AH5" s="79"/>
      <c r="AI5" s="79"/>
      <c r="AJ5" s="80" t="s">
        <v>47</v>
      </c>
      <c r="AK5" s="80"/>
      <c r="AL5" s="80"/>
      <c r="AM5" s="80"/>
      <c r="AN5" s="80"/>
      <c r="AO5" s="80"/>
      <c r="AP5" s="81"/>
      <c r="AV5" s="22" t="s">
        <v>37</v>
      </c>
      <c r="AW5" s="32">
        <f>AG4</f>
        <v>0</v>
      </c>
    </row>
    <row r="6" spans="1:49" s="22" customFormat="1" ht="15" customHeight="1" x14ac:dyDescent="0.15">
      <c r="A6" s="172" t="s">
        <v>14</v>
      </c>
      <c r="B6" s="172"/>
      <c r="C6" s="172"/>
      <c r="D6" s="172"/>
      <c r="E6" s="172"/>
      <c r="F6" s="172"/>
      <c r="G6" s="1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227"/>
      <c r="AD6" s="224" t="s">
        <v>43</v>
      </c>
      <c r="AE6" s="225"/>
      <c r="AF6" s="226"/>
      <c r="AG6" s="73" t="s">
        <v>48</v>
      </c>
      <c r="AH6" s="74"/>
      <c r="AI6" s="74"/>
      <c r="AJ6" s="74" t="s">
        <v>46</v>
      </c>
      <c r="AK6" s="74"/>
      <c r="AL6" s="26"/>
      <c r="AM6" s="74" t="s">
        <v>50</v>
      </c>
      <c r="AN6" s="74"/>
      <c r="AO6" s="26"/>
      <c r="AP6" s="27" t="s">
        <v>47</v>
      </c>
      <c r="AV6" s="22" t="s">
        <v>65</v>
      </c>
      <c r="AW6" s="22">
        <f>AG5</f>
        <v>0</v>
      </c>
    </row>
    <row r="7" spans="1:49" s="22" customFormat="1" ht="15" customHeight="1" x14ac:dyDescent="0.15">
      <c r="A7" s="172"/>
      <c r="B7" s="172"/>
      <c r="C7" s="172"/>
      <c r="D7" s="172"/>
      <c r="E7" s="172"/>
      <c r="F7" s="172"/>
      <c r="G7" s="1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228"/>
      <c r="AD7" s="229"/>
      <c r="AE7" s="230"/>
      <c r="AF7" s="231"/>
      <c r="AG7" s="75"/>
      <c r="AH7" s="76"/>
      <c r="AI7" s="76"/>
      <c r="AJ7" s="76" t="s">
        <v>49</v>
      </c>
      <c r="AK7" s="76"/>
      <c r="AL7" s="28"/>
      <c r="AM7" s="76" t="s">
        <v>50</v>
      </c>
      <c r="AN7" s="76"/>
      <c r="AO7" s="28"/>
      <c r="AP7" s="29" t="s">
        <v>47</v>
      </c>
      <c r="AV7" s="22" t="s">
        <v>66</v>
      </c>
      <c r="AW7" s="33">
        <f>AG10</f>
        <v>0</v>
      </c>
    </row>
    <row r="8" spans="1:49" s="22" customFormat="1" ht="15" customHeight="1" x14ac:dyDescent="0.15">
      <c r="A8" s="184" t="s">
        <v>8</v>
      </c>
      <c r="B8" s="185"/>
      <c r="C8" s="185"/>
      <c r="D8" s="185"/>
      <c r="E8" s="185"/>
      <c r="F8" s="185"/>
      <c r="G8" s="186"/>
      <c r="H8" s="207"/>
      <c r="I8" s="208"/>
      <c r="J8" s="208"/>
      <c r="K8" s="208"/>
      <c r="L8" s="208"/>
      <c r="M8" s="208"/>
      <c r="N8" s="208"/>
      <c r="O8" s="208"/>
      <c r="P8" s="208"/>
      <c r="Q8" s="208"/>
      <c r="R8" s="208"/>
      <c r="S8" s="208"/>
      <c r="T8" s="208"/>
      <c r="U8" s="208"/>
      <c r="V8" s="208"/>
      <c r="W8" s="208"/>
      <c r="X8" s="208"/>
      <c r="Y8" s="208"/>
      <c r="Z8" s="208"/>
      <c r="AA8" s="208"/>
      <c r="AB8" s="208"/>
      <c r="AC8" s="232"/>
      <c r="AD8" s="233" t="s">
        <v>44</v>
      </c>
      <c r="AE8" s="234"/>
      <c r="AF8" s="235"/>
      <c r="AG8" s="209" t="s">
        <v>191</v>
      </c>
      <c r="AH8" s="210"/>
      <c r="AI8" s="210"/>
      <c r="AJ8" s="210"/>
      <c r="AK8" s="210"/>
      <c r="AL8" s="210"/>
      <c r="AM8" s="210"/>
      <c r="AN8" s="74"/>
      <c r="AO8" s="74"/>
      <c r="AP8" s="211" t="s">
        <v>47</v>
      </c>
      <c r="AW8" s="33"/>
    </row>
    <row r="9" spans="1:49" s="22" customFormat="1" ht="15" customHeight="1" x14ac:dyDescent="0.15">
      <c r="A9" s="221"/>
      <c r="B9" s="222"/>
      <c r="C9" s="222"/>
      <c r="D9" s="222"/>
      <c r="E9" s="222"/>
      <c r="F9" s="222"/>
      <c r="G9" s="223"/>
      <c r="H9" s="212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  <c r="AA9" s="213"/>
      <c r="AB9" s="213"/>
      <c r="AC9" s="236"/>
      <c r="AD9" s="237"/>
      <c r="AE9" s="238"/>
      <c r="AF9" s="239"/>
      <c r="AG9" s="214" t="s">
        <v>192</v>
      </c>
      <c r="AH9" s="215"/>
      <c r="AI9" s="215"/>
      <c r="AJ9" s="215"/>
      <c r="AK9" s="215"/>
      <c r="AL9" s="215"/>
      <c r="AM9" s="215"/>
      <c r="AN9" s="216"/>
      <c r="AO9" s="216"/>
      <c r="AP9" s="217" t="s">
        <v>47</v>
      </c>
      <c r="AV9" s="22" t="s">
        <v>51</v>
      </c>
      <c r="AW9" s="33">
        <f>AG11</f>
        <v>0</v>
      </c>
    </row>
    <row r="10" spans="1:49" s="22" customFormat="1" ht="30" customHeight="1" x14ac:dyDescent="0.15">
      <c r="A10" s="221"/>
      <c r="B10" s="222"/>
      <c r="C10" s="222"/>
      <c r="D10" s="222"/>
      <c r="E10" s="222"/>
      <c r="F10" s="222"/>
      <c r="G10" s="223"/>
      <c r="H10" s="212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  <c r="AA10" s="213"/>
      <c r="AB10" s="213"/>
      <c r="AC10" s="197" t="s">
        <v>21</v>
      </c>
      <c r="AD10" s="198"/>
      <c r="AE10" s="198"/>
      <c r="AF10" s="199"/>
      <c r="AG10" s="67"/>
      <c r="AH10" s="68"/>
      <c r="AI10" s="68"/>
      <c r="AJ10" s="69" t="s">
        <v>47</v>
      </c>
      <c r="AK10" s="69"/>
      <c r="AL10" s="69"/>
      <c r="AM10" s="69"/>
      <c r="AN10" s="69"/>
      <c r="AO10" s="69"/>
      <c r="AP10" s="70"/>
      <c r="AV10" s="22" t="s">
        <v>4</v>
      </c>
      <c r="AW10" s="33">
        <f>AG12</f>
        <v>0</v>
      </c>
    </row>
    <row r="11" spans="1:49" s="22" customFormat="1" ht="30" customHeight="1" x14ac:dyDescent="0.15">
      <c r="A11" s="221"/>
      <c r="B11" s="222"/>
      <c r="C11" s="222"/>
      <c r="D11" s="222"/>
      <c r="E11" s="222"/>
      <c r="F11" s="222"/>
      <c r="G11" s="223"/>
      <c r="H11" s="212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  <c r="AA11" s="213"/>
      <c r="AB11" s="213"/>
      <c r="AC11" s="197" t="s">
        <v>51</v>
      </c>
      <c r="AD11" s="198"/>
      <c r="AE11" s="198"/>
      <c r="AF11" s="199"/>
      <c r="AG11" s="67"/>
      <c r="AH11" s="68"/>
      <c r="AI11" s="68"/>
      <c r="AJ11" s="68"/>
      <c r="AK11" s="68"/>
      <c r="AL11" s="68"/>
      <c r="AM11" s="68"/>
      <c r="AN11" s="68"/>
      <c r="AO11" s="68"/>
      <c r="AP11" s="218"/>
      <c r="AV11" s="22" t="s">
        <v>67</v>
      </c>
      <c r="AW11" s="33">
        <f>V15</f>
        <v>0</v>
      </c>
    </row>
    <row r="12" spans="1:49" s="22" customFormat="1" ht="30" customHeight="1" x14ac:dyDescent="0.15">
      <c r="A12" s="187"/>
      <c r="B12" s="188"/>
      <c r="C12" s="188"/>
      <c r="D12" s="188"/>
      <c r="E12" s="188"/>
      <c r="F12" s="188"/>
      <c r="G12" s="189"/>
      <c r="H12" s="219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220"/>
      <c r="T12" s="220"/>
      <c r="U12" s="220"/>
      <c r="V12" s="220"/>
      <c r="W12" s="220"/>
      <c r="X12" s="220"/>
      <c r="Y12" s="220"/>
      <c r="Z12" s="220"/>
      <c r="AA12" s="220"/>
      <c r="AB12" s="220"/>
      <c r="AC12" s="197" t="s">
        <v>52</v>
      </c>
      <c r="AD12" s="198"/>
      <c r="AE12" s="198"/>
      <c r="AF12" s="199"/>
      <c r="AG12" s="67"/>
      <c r="AH12" s="68"/>
      <c r="AI12" s="68"/>
      <c r="AJ12" s="68"/>
      <c r="AK12" s="68"/>
      <c r="AL12" s="68"/>
      <c r="AM12" s="68"/>
      <c r="AN12" s="68"/>
      <c r="AO12" s="68"/>
      <c r="AP12" s="218"/>
      <c r="AV12" s="22" t="s">
        <v>132</v>
      </c>
      <c r="AW12" s="34">
        <f>A25</f>
        <v>0</v>
      </c>
    </row>
    <row r="13" spans="1:49" s="22" customFormat="1" ht="30" customHeight="1" x14ac:dyDescent="0.15">
      <c r="A13" s="172" t="s">
        <v>89</v>
      </c>
      <c r="B13" s="172"/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2"/>
      <c r="AH13" s="172"/>
      <c r="AI13" s="172"/>
      <c r="AJ13" s="172"/>
      <c r="AK13" s="172"/>
      <c r="AL13" s="172"/>
      <c r="AM13" s="172"/>
      <c r="AN13" s="172"/>
      <c r="AO13" s="172"/>
      <c r="AP13" s="172"/>
      <c r="AV13" s="22" t="s">
        <v>133</v>
      </c>
      <c r="AW13" s="34">
        <f>D25</f>
        <v>0</v>
      </c>
    </row>
    <row r="14" spans="1:49" s="22" customFormat="1" ht="30" customHeight="1" x14ac:dyDescent="0.15">
      <c r="A14" s="197" t="s">
        <v>7</v>
      </c>
      <c r="B14" s="198"/>
      <c r="C14" s="198"/>
      <c r="D14" s="198"/>
      <c r="E14" s="198"/>
      <c r="F14" s="198"/>
      <c r="G14" s="198"/>
      <c r="H14" s="198"/>
      <c r="I14" s="198"/>
      <c r="J14" s="198"/>
      <c r="K14" s="198"/>
      <c r="L14" s="198"/>
      <c r="M14" s="198"/>
      <c r="N14" s="198"/>
      <c r="O14" s="198"/>
      <c r="P14" s="198"/>
      <c r="Q14" s="198"/>
      <c r="R14" s="198"/>
      <c r="S14" s="198"/>
      <c r="T14" s="198"/>
      <c r="U14" s="199"/>
      <c r="V14" s="240" t="s">
        <v>39</v>
      </c>
      <c r="W14" s="241"/>
      <c r="X14" s="241"/>
      <c r="Y14" s="241"/>
      <c r="Z14" s="241"/>
      <c r="AA14" s="241"/>
      <c r="AB14" s="241"/>
      <c r="AC14" s="241"/>
      <c r="AD14" s="241"/>
      <c r="AE14" s="241"/>
      <c r="AF14" s="241"/>
      <c r="AG14" s="241"/>
      <c r="AH14" s="241"/>
      <c r="AI14" s="241"/>
      <c r="AJ14" s="241"/>
      <c r="AK14" s="241"/>
      <c r="AL14" s="241"/>
      <c r="AM14" s="241"/>
      <c r="AN14" s="241"/>
      <c r="AO14" s="241"/>
      <c r="AP14" s="242"/>
      <c r="AV14" s="22" t="s">
        <v>134</v>
      </c>
      <c r="AW14" s="34" t="e">
        <f>G25</f>
        <v>#DIV/0!</v>
      </c>
    </row>
    <row r="15" spans="1:49" s="22" customFormat="1" ht="30" customHeight="1" x14ac:dyDescent="0.15">
      <c r="A15" s="82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4"/>
      <c r="V15" s="82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4"/>
      <c r="AV15" s="22" t="s">
        <v>5</v>
      </c>
      <c r="AW15" s="22" t="e">
        <f>#REF!</f>
        <v>#REF!</v>
      </c>
    </row>
    <row r="16" spans="1:49" s="22" customFormat="1" ht="30" customHeight="1" x14ac:dyDescent="0.15">
      <c r="A16" s="85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7"/>
      <c r="V16" s="85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7"/>
      <c r="AV16" s="22" t="s">
        <v>68</v>
      </c>
      <c r="AW16" s="45">
        <f>AM25</f>
        <v>0</v>
      </c>
    </row>
    <row r="17" spans="1:49" s="22" customFormat="1" ht="30" customHeight="1" x14ac:dyDescent="0.15">
      <c r="A17" s="85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7"/>
      <c r="V17" s="85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7"/>
      <c r="AV17" s="22" t="s">
        <v>136</v>
      </c>
      <c r="AW17" s="33">
        <f>A29</f>
        <v>0</v>
      </c>
    </row>
    <row r="18" spans="1:49" s="22" customFormat="1" ht="30" customHeight="1" x14ac:dyDescent="0.15">
      <c r="A18" s="85"/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7"/>
      <c r="V18" s="85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7"/>
      <c r="AV18" s="22" t="s">
        <v>137</v>
      </c>
      <c r="AW18" s="33">
        <f>D29</f>
        <v>0</v>
      </c>
    </row>
    <row r="19" spans="1:49" s="22" customFormat="1" ht="30" customHeight="1" x14ac:dyDescent="0.15">
      <c r="A19" s="85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7"/>
      <c r="V19" s="85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7"/>
      <c r="AV19" s="22" t="s">
        <v>111</v>
      </c>
      <c r="AW19" s="33">
        <f>G29</f>
        <v>0</v>
      </c>
    </row>
    <row r="20" spans="1:49" s="22" customFormat="1" ht="30" customHeight="1" x14ac:dyDescent="0.15">
      <c r="A20" s="85"/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7"/>
      <c r="V20" s="85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7"/>
      <c r="AV20" s="22" t="s">
        <v>112</v>
      </c>
      <c r="AW20" s="33">
        <f>I29</f>
        <v>0</v>
      </c>
    </row>
    <row r="21" spans="1:49" s="22" customFormat="1" ht="30" customHeight="1" x14ac:dyDescent="0.15">
      <c r="A21" s="85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7"/>
      <c r="V21" s="85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7"/>
      <c r="AV21" s="22" t="s">
        <v>113</v>
      </c>
      <c r="AW21" s="33">
        <f>K29</f>
        <v>0</v>
      </c>
    </row>
    <row r="22" spans="1:49" s="24" customFormat="1" ht="30" customHeight="1" x14ac:dyDescent="0.15">
      <c r="A22" s="88"/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90"/>
      <c r="V22" s="88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90"/>
      <c r="AV22" s="22" t="s">
        <v>114</v>
      </c>
      <c r="AW22" s="33">
        <f>M29</f>
        <v>0</v>
      </c>
    </row>
    <row r="23" spans="1:49" s="22" customFormat="1" ht="30" customHeight="1" x14ac:dyDescent="0.15">
      <c r="A23" s="243" t="s">
        <v>125</v>
      </c>
      <c r="B23" s="244"/>
      <c r="C23" s="244"/>
      <c r="D23" s="244"/>
      <c r="E23" s="244"/>
      <c r="F23" s="244"/>
      <c r="G23" s="244"/>
      <c r="H23" s="244"/>
      <c r="I23" s="245"/>
      <c r="J23" s="133" t="s">
        <v>98</v>
      </c>
      <c r="K23" s="134"/>
      <c r="L23" s="134"/>
      <c r="M23" s="134"/>
      <c r="N23" s="134"/>
      <c r="O23" s="134"/>
      <c r="P23" s="134"/>
      <c r="Q23" s="134"/>
      <c r="R23" s="204" t="s">
        <v>149</v>
      </c>
      <c r="S23" s="205"/>
      <c r="T23" s="205"/>
      <c r="U23" s="205"/>
      <c r="V23" s="205"/>
      <c r="W23" s="205"/>
      <c r="X23" s="205"/>
      <c r="Y23" s="205"/>
      <c r="Z23" s="205"/>
      <c r="AA23" s="205"/>
      <c r="AB23" s="205"/>
      <c r="AC23" s="205"/>
      <c r="AD23" s="205"/>
      <c r="AE23" s="205"/>
      <c r="AF23" s="205"/>
      <c r="AG23" s="205"/>
      <c r="AH23" s="205"/>
      <c r="AI23" s="205"/>
      <c r="AJ23" s="205"/>
      <c r="AK23" s="205"/>
      <c r="AL23" s="206"/>
      <c r="AM23" s="233" t="s">
        <v>102</v>
      </c>
      <c r="AN23" s="234"/>
      <c r="AO23" s="234"/>
      <c r="AP23" s="235"/>
      <c r="AV23" s="22" t="s">
        <v>160</v>
      </c>
      <c r="AW23" s="33">
        <f>O$29</f>
        <v>0</v>
      </c>
    </row>
    <row r="24" spans="1:49" s="22" customFormat="1" ht="30" customHeight="1" x14ac:dyDescent="0.15">
      <c r="A24" s="246" t="s">
        <v>127</v>
      </c>
      <c r="B24" s="246"/>
      <c r="C24" s="246"/>
      <c r="D24" s="247" t="s">
        <v>126</v>
      </c>
      <c r="E24" s="247"/>
      <c r="F24" s="247"/>
      <c r="G24" s="247" t="s">
        <v>128</v>
      </c>
      <c r="H24" s="247"/>
      <c r="I24" s="248"/>
      <c r="J24" s="135"/>
      <c r="K24" s="136"/>
      <c r="L24" s="136"/>
      <c r="M24" s="136"/>
      <c r="N24" s="136"/>
      <c r="O24" s="136"/>
      <c r="P24" s="136"/>
      <c r="Q24" s="136"/>
      <c r="R24" s="240" t="s">
        <v>150</v>
      </c>
      <c r="S24" s="241"/>
      <c r="T24" s="242"/>
      <c r="U24" s="240" t="s">
        <v>151</v>
      </c>
      <c r="V24" s="241"/>
      <c r="W24" s="242"/>
      <c r="X24" s="240" t="s">
        <v>152</v>
      </c>
      <c r="Y24" s="241"/>
      <c r="Z24" s="242"/>
      <c r="AA24" s="240" t="s">
        <v>153</v>
      </c>
      <c r="AB24" s="241"/>
      <c r="AC24" s="242"/>
      <c r="AD24" s="240" t="s">
        <v>154</v>
      </c>
      <c r="AE24" s="241"/>
      <c r="AF24" s="241"/>
      <c r="AG24" s="240" t="s">
        <v>155</v>
      </c>
      <c r="AH24" s="241"/>
      <c r="AI24" s="241"/>
      <c r="AJ24" s="240" t="s">
        <v>156</v>
      </c>
      <c r="AK24" s="241"/>
      <c r="AL24" s="241"/>
      <c r="AM24" s="237"/>
      <c r="AN24" s="238"/>
      <c r="AO24" s="238"/>
      <c r="AP24" s="239"/>
      <c r="AV24" s="22" t="s">
        <v>161</v>
      </c>
      <c r="AW24" s="33">
        <f>Q$29</f>
        <v>0</v>
      </c>
    </row>
    <row r="25" spans="1:49" s="22" customFormat="1" ht="30" customHeight="1" x14ac:dyDescent="0.15">
      <c r="A25" s="61"/>
      <c r="B25" s="61"/>
      <c r="C25" s="61"/>
      <c r="D25" s="62"/>
      <c r="E25" s="62"/>
      <c r="F25" s="62"/>
      <c r="G25" s="249" t="e">
        <f>D25/A25</f>
        <v>#DIV/0!</v>
      </c>
      <c r="H25" s="249"/>
      <c r="I25" s="250"/>
      <c r="J25" s="137"/>
      <c r="K25" s="138"/>
      <c r="L25" s="138"/>
      <c r="M25" s="138"/>
      <c r="N25" s="138"/>
      <c r="O25" s="138"/>
      <c r="P25" s="138"/>
      <c r="Q25" s="138"/>
      <c r="R25" s="251">
        <v>4</v>
      </c>
      <c r="S25" s="252"/>
      <c r="T25" s="253"/>
      <c r="U25" s="251">
        <v>2.4</v>
      </c>
      <c r="V25" s="252"/>
      <c r="W25" s="253"/>
      <c r="X25" s="251">
        <v>0.8</v>
      </c>
      <c r="Y25" s="252"/>
      <c r="Z25" s="253"/>
      <c r="AA25" s="251">
        <v>2.4</v>
      </c>
      <c r="AB25" s="252"/>
      <c r="AC25" s="253"/>
      <c r="AD25" s="251">
        <v>0.8</v>
      </c>
      <c r="AE25" s="252"/>
      <c r="AF25" s="252"/>
      <c r="AG25" s="251">
        <v>2.4</v>
      </c>
      <c r="AH25" s="252"/>
      <c r="AI25" s="253"/>
      <c r="AJ25" s="251">
        <v>4</v>
      </c>
      <c r="AK25" s="252"/>
      <c r="AL25" s="253"/>
      <c r="AM25" s="91"/>
      <c r="AN25" s="91"/>
      <c r="AO25" s="91"/>
      <c r="AP25" s="91"/>
      <c r="AV25" s="22" t="s">
        <v>162</v>
      </c>
      <c r="AW25" s="33">
        <f>S$29</f>
        <v>0</v>
      </c>
    </row>
    <row r="26" spans="1:49" s="22" customFormat="1" ht="30" customHeight="1" x14ac:dyDescent="0.15">
      <c r="A26" s="233" t="s">
        <v>143</v>
      </c>
      <c r="B26" s="234"/>
      <c r="C26" s="234"/>
      <c r="D26" s="234"/>
      <c r="E26" s="234"/>
      <c r="F26" s="235"/>
      <c r="G26" s="204" t="s">
        <v>103</v>
      </c>
      <c r="H26" s="205"/>
      <c r="I26" s="205"/>
      <c r="J26" s="205"/>
      <c r="K26" s="205"/>
      <c r="L26" s="205"/>
      <c r="M26" s="205"/>
      <c r="N26" s="205"/>
      <c r="O26" s="205"/>
      <c r="P26" s="205"/>
      <c r="Q26" s="205"/>
      <c r="R26" s="205"/>
      <c r="S26" s="205"/>
      <c r="T26" s="205"/>
      <c r="U26" s="205"/>
      <c r="V26" s="205"/>
      <c r="W26" s="205"/>
      <c r="X26" s="205"/>
      <c r="Y26" s="205"/>
      <c r="Z26" s="205"/>
      <c r="AA26" s="205"/>
      <c r="AB26" s="205"/>
      <c r="AC26" s="205"/>
      <c r="AD26" s="205"/>
      <c r="AE26" s="205"/>
      <c r="AF26" s="205"/>
      <c r="AG26" s="205"/>
      <c r="AH26" s="205"/>
      <c r="AI26" s="205"/>
      <c r="AJ26" s="205"/>
      <c r="AK26" s="205"/>
      <c r="AL26" s="205"/>
      <c r="AM26" s="205"/>
      <c r="AN26" s="205"/>
      <c r="AO26" s="205"/>
      <c r="AP26" s="206"/>
      <c r="AV26" s="22" t="s">
        <v>115</v>
      </c>
      <c r="AW26" s="48">
        <f>X29</f>
        <v>0</v>
      </c>
    </row>
    <row r="27" spans="1:49" s="22" customFormat="1" ht="30" customHeight="1" x14ac:dyDescent="0.15">
      <c r="A27" s="264" t="s">
        <v>144</v>
      </c>
      <c r="B27" s="264"/>
      <c r="C27" s="264"/>
      <c r="D27" s="264" t="s">
        <v>145</v>
      </c>
      <c r="E27" s="264"/>
      <c r="F27" s="264"/>
      <c r="G27" s="240" t="s">
        <v>104</v>
      </c>
      <c r="H27" s="241"/>
      <c r="I27" s="241"/>
      <c r="J27" s="241"/>
      <c r="K27" s="241"/>
      <c r="L27" s="241"/>
      <c r="M27" s="241"/>
      <c r="N27" s="241"/>
      <c r="O27" s="241"/>
      <c r="P27" s="241"/>
      <c r="Q27" s="241"/>
      <c r="R27" s="241"/>
      <c r="S27" s="241"/>
      <c r="T27" s="241"/>
      <c r="U27" s="241"/>
      <c r="V27" s="241"/>
      <c r="W27" s="242"/>
      <c r="X27" s="265" t="s">
        <v>105</v>
      </c>
      <c r="Y27" s="265"/>
      <c r="Z27" s="265"/>
      <c r="AA27" s="265"/>
      <c r="AB27" s="265"/>
      <c r="AC27" s="265"/>
      <c r="AD27" s="265"/>
      <c r="AE27" s="265"/>
      <c r="AF27" s="265"/>
      <c r="AG27" s="265"/>
      <c r="AH27" s="265"/>
      <c r="AI27" s="265"/>
      <c r="AJ27" s="265"/>
      <c r="AK27" s="265"/>
      <c r="AL27" s="265"/>
      <c r="AM27" s="265"/>
      <c r="AN27" s="265"/>
      <c r="AO27" s="262"/>
      <c r="AP27" s="263"/>
      <c r="AV27" s="22" t="s">
        <v>116</v>
      </c>
      <c r="AW27" s="48">
        <f>Z29</f>
        <v>0</v>
      </c>
    </row>
    <row r="28" spans="1:49" s="22" customFormat="1" ht="30" customHeight="1" x14ac:dyDescent="0.15">
      <c r="A28" s="266"/>
      <c r="B28" s="266"/>
      <c r="C28" s="266"/>
      <c r="D28" s="266"/>
      <c r="E28" s="266"/>
      <c r="F28" s="266"/>
      <c r="G28" s="240" t="s">
        <v>106</v>
      </c>
      <c r="H28" s="242"/>
      <c r="I28" s="240" t="s">
        <v>107</v>
      </c>
      <c r="J28" s="242"/>
      <c r="K28" s="204" t="s">
        <v>108</v>
      </c>
      <c r="L28" s="206"/>
      <c r="M28" s="240" t="s">
        <v>109</v>
      </c>
      <c r="N28" s="241"/>
      <c r="O28" s="240" t="s">
        <v>146</v>
      </c>
      <c r="P28" s="241"/>
      <c r="Q28" s="240" t="s">
        <v>147</v>
      </c>
      <c r="R28" s="241"/>
      <c r="S28" s="240" t="s">
        <v>148</v>
      </c>
      <c r="T28" s="241"/>
      <c r="U28" s="224" t="s">
        <v>110</v>
      </c>
      <c r="V28" s="225"/>
      <c r="W28" s="226"/>
      <c r="X28" s="240" t="s">
        <v>106</v>
      </c>
      <c r="Y28" s="242"/>
      <c r="Z28" s="240" t="s">
        <v>107</v>
      </c>
      <c r="AA28" s="242"/>
      <c r="AB28" s="204" t="s">
        <v>108</v>
      </c>
      <c r="AC28" s="206"/>
      <c r="AD28" s="240" t="s">
        <v>109</v>
      </c>
      <c r="AE28" s="242"/>
      <c r="AF28" s="240" t="s">
        <v>146</v>
      </c>
      <c r="AG28" s="242"/>
      <c r="AH28" s="240" t="s">
        <v>147</v>
      </c>
      <c r="AI28" s="242"/>
      <c r="AJ28" s="240" t="s">
        <v>148</v>
      </c>
      <c r="AK28" s="242"/>
      <c r="AL28" s="204" t="s">
        <v>110</v>
      </c>
      <c r="AM28" s="205"/>
      <c r="AN28" s="206"/>
      <c r="AO28" s="262"/>
      <c r="AP28" s="263"/>
      <c r="AV28" s="22" t="s">
        <v>117</v>
      </c>
      <c r="AW28" s="48">
        <f>AB29</f>
        <v>0</v>
      </c>
    </row>
    <row r="29" spans="1:49" s="22" customFormat="1" ht="30" customHeight="1" x14ac:dyDescent="0.15">
      <c r="A29" s="92"/>
      <c r="B29" s="92"/>
      <c r="C29" s="92"/>
      <c r="D29" s="92"/>
      <c r="E29" s="92"/>
      <c r="F29" s="92"/>
      <c r="G29" s="130"/>
      <c r="H29" s="131"/>
      <c r="I29" s="130"/>
      <c r="J29" s="131"/>
      <c r="K29" s="130"/>
      <c r="L29" s="131"/>
      <c r="M29" s="130"/>
      <c r="N29" s="131"/>
      <c r="O29" s="130"/>
      <c r="P29" s="131"/>
      <c r="Q29" s="130"/>
      <c r="R29" s="131"/>
      <c r="S29" s="130"/>
      <c r="T29" s="131"/>
      <c r="U29" s="254">
        <f>SUM(G29:T29)</f>
        <v>0</v>
      </c>
      <c r="V29" s="255"/>
      <c r="W29" s="256"/>
      <c r="X29" s="257">
        <f>R25*G29</f>
        <v>0</v>
      </c>
      <c r="Y29" s="258"/>
      <c r="Z29" s="257">
        <f>U25*I29</f>
        <v>0</v>
      </c>
      <c r="AA29" s="258"/>
      <c r="AB29" s="257">
        <f>X25*K29</f>
        <v>0</v>
      </c>
      <c r="AC29" s="258"/>
      <c r="AD29" s="257">
        <f>AA25*M29</f>
        <v>0</v>
      </c>
      <c r="AE29" s="258"/>
      <c r="AF29" s="257">
        <f>AD25*O29</f>
        <v>0</v>
      </c>
      <c r="AG29" s="258"/>
      <c r="AH29" s="257">
        <f>AG25*Q29</f>
        <v>0</v>
      </c>
      <c r="AI29" s="258"/>
      <c r="AJ29" s="257">
        <f>AJ25*S29</f>
        <v>0</v>
      </c>
      <c r="AK29" s="258"/>
      <c r="AL29" s="259">
        <f>SUM(X29:AK29)</f>
        <v>0</v>
      </c>
      <c r="AM29" s="260"/>
      <c r="AN29" s="261"/>
      <c r="AO29" s="262"/>
      <c r="AP29" s="263"/>
      <c r="AV29" s="22" t="s">
        <v>118</v>
      </c>
      <c r="AW29" s="48">
        <f>AD29</f>
        <v>0</v>
      </c>
    </row>
    <row r="30" spans="1:49" s="31" customFormat="1" ht="30" customHeight="1" x14ac:dyDescent="0.15">
      <c r="A30" s="267" t="s">
        <v>93</v>
      </c>
      <c r="B30" s="267"/>
      <c r="C30" s="267"/>
      <c r="D30" s="267"/>
      <c r="E30" s="267"/>
      <c r="F30" s="267"/>
      <c r="G30" s="267"/>
      <c r="H30" s="267"/>
      <c r="I30" s="267"/>
      <c r="J30" s="267"/>
      <c r="K30" s="267"/>
      <c r="L30" s="267"/>
      <c r="M30" s="267"/>
      <c r="N30" s="267"/>
      <c r="O30" s="267"/>
      <c r="P30" s="267"/>
      <c r="Q30" s="204" t="s">
        <v>141</v>
      </c>
      <c r="R30" s="205"/>
      <c r="S30" s="205"/>
      <c r="T30" s="205"/>
      <c r="U30" s="205"/>
      <c r="V30" s="205"/>
      <c r="W30" s="205"/>
      <c r="X30" s="205"/>
      <c r="Y30" s="205"/>
      <c r="Z30" s="205"/>
      <c r="AA30" s="205"/>
      <c r="AB30" s="205"/>
      <c r="AC30" s="205"/>
      <c r="AD30" s="205"/>
      <c r="AE30" s="205"/>
      <c r="AF30" s="205"/>
      <c r="AG30" s="205"/>
      <c r="AH30" s="205"/>
      <c r="AI30" s="205"/>
      <c r="AJ30" s="205"/>
      <c r="AK30" s="205"/>
      <c r="AL30" s="205"/>
      <c r="AM30" s="205"/>
      <c r="AN30" s="205"/>
      <c r="AO30" s="205"/>
      <c r="AP30" s="206"/>
      <c r="AV30" s="22" t="s">
        <v>157</v>
      </c>
      <c r="AW30" s="48">
        <f>AF29</f>
        <v>0</v>
      </c>
    </row>
    <row r="31" spans="1:49" s="24" customFormat="1" ht="30" customHeight="1" x14ac:dyDescent="0.15">
      <c r="A31" s="267" t="s">
        <v>91</v>
      </c>
      <c r="B31" s="267"/>
      <c r="C31" s="267"/>
      <c r="D31" s="267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97" t="s">
        <v>142</v>
      </c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9"/>
      <c r="AV31" s="22" t="s">
        <v>158</v>
      </c>
      <c r="AW31" s="48">
        <f>AH29</f>
        <v>0</v>
      </c>
    </row>
    <row r="32" spans="1:49" s="24" customFormat="1" ht="30" customHeight="1" x14ac:dyDescent="0.15">
      <c r="A32" s="108"/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0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2"/>
      <c r="AV32" s="22" t="s">
        <v>159</v>
      </c>
      <c r="AW32" s="48">
        <f>AJ29</f>
        <v>0</v>
      </c>
    </row>
    <row r="33" spans="1:49" s="24" customFormat="1" ht="30" customHeight="1" x14ac:dyDescent="0.15">
      <c r="A33" s="93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100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2"/>
      <c r="AV33" s="22" t="s">
        <v>94</v>
      </c>
      <c r="AW33" s="22" t="str">
        <f>IF(ISBLANK(A31)," ",A31)</f>
        <v>◯</v>
      </c>
    </row>
    <row r="34" spans="1:49" s="24" customFormat="1" ht="30" customHeight="1" x14ac:dyDescent="0.15">
      <c r="A34" s="197" t="s">
        <v>53</v>
      </c>
      <c r="B34" s="198"/>
      <c r="C34" s="198"/>
      <c r="D34" s="198"/>
      <c r="E34" s="198"/>
      <c r="F34" s="198"/>
      <c r="G34" s="198"/>
      <c r="H34" s="199"/>
      <c r="I34" s="106"/>
      <c r="J34" s="107"/>
      <c r="K34" s="107"/>
      <c r="L34" s="107"/>
      <c r="M34" s="107"/>
      <c r="N34" s="107"/>
      <c r="O34" s="107"/>
      <c r="P34" s="30" t="s">
        <v>55</v>
      </c>
      <c r="Q34" s="100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2"/>
      <c r="AV34" s="22"/>
      <c r="AW34" s="22" t="str">
        <f>IF(ISBLANK(M31)," ",M31)</f>
        <v xml:space="preserve"> </v>
      </c>
    </row>
    <row r="35" spans="1:49" s="24" customFormat="1" ht="30" customHeight="1" x14ac:dyDescent="0.15">
      <c r="A35" s="197" t="s">
        <v>54</v>
      </c>
      <c r="B35" s="198"/>
      <c r="C35" s="198"/>
      <c r="D35" s="198"/>
      <c r="E35" s="198"/>
      <c r="F35" s="198"/>
      <c r="G35" s="198"/>
      <c r="H35" s="199"/>
      <c r="I35" s="106"/>
      <c r="J35" s="107"/>
      <c r="K35" s="107"/>
      <c r="L35" s="107"/>
      <c r="M35" s="107"/>
      <c r="N35" s="107"/>
      <c r="O35" s="107"/>
      <c r="P35" s="30" t="s">
        <v>55</v>
      </c>
      <c r="Q35" s="100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2"/>
      <c r="AW35" s="22" t="str">
        <f>IF(ISBLANK(A33)," ",A33)</f>
        <v xml:space="preserve"> </v>
      </c>
    </row>
    <row r="36" spans="1:49" s="24" customFormat="1" ht="30" customHeight="1" x14ac:dyDescent="0.15">
      <c r="A36" s="184" t="s">
        <v>57</v>
      </c>
      <c r="B36" s="185"/>
      <c r="C36" s="185"/>
      <c r="D36" s="185"/>
      <c r="E36" s="185"/>
      <c r="F36" s="185"/>
      <c r="G36" s="185"/>
      <c r="H36" s="186"/>
      <c r="I36" s="268">
        <f>I34-I35</f>
        <v>0</v>
      </c>
      <c r="J36" s="269"/>
      <c r="K36" s="269"/>
      <c r="L36" s="269"/>
      <c r="M36" s="269"/>
      <c r="N36" s="269"/>
      <c r="O36" s="269"/>
      <c r="P36" s="270" t="s">
        <v>55</v>
      </c>
      <c r="Q36" s="100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2"/>
    </row>
    <row r="37" spans="1:49" s="24" customFormat="1" ht="30" customHeight="1" x14ac:dyDescent="0.15">
      <c r="A37" s="187"/>
      <c r="B37" s="188"/>
      <c r="C37" s="188"/>
      <c r="D37" s="188"/>
      <c r="E37" s="188"/>
      <c r="F37" s="188"/>
      <c r="G37" s="188"/>
      <c r="H37" s="189"/>
      <c r="I37" s="94" t="s">
        <v>56</v>
      </c>
      <c r="J37" s="95"/>
      <c r="K37" s="95"/>
      <c r="L37" s="95"/>
      <c r="M37" s="95"/>
      <c r="N37" s="95"/>
      <c r="O37" s="95"/>
      <c r="P37" s="96"/>
      <c r="Q37" s="103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4"/>
      <c r="AJ37" s="104"/>
      <c r="AK37" s="104"/>
      <c r="AL37" s="104"/>
      <c r="AM37" s="104"/>
      <c r="AN37" s="104"/>
      <c r="AO37" s="104"/>
      <c r="AP37" s="105"/>
      <c r="AW37" s="22" t="str">
        <f>IF(ISBLANK(I33)," ",I33)</f>
        <v xml:space="preserve"> </v>
      </c>
    </row>
    <row r="38" spans="1:49" ht="28.5" customHeight="1" x14ac:dyDescent="0.15">
      <c r="A38" s="184" t="s">
        <v>16</v>
      </c>
      <c r="B38" s="185"/>
      <c r="C38" s="185"/>
      <c r="D38" s="185"/>
      <c r="E38" s="185"/>
      <c r="F38" s="185"/>
      <c r="G38" s="185"/>
      <c r="H38" s="186"/>
      <c r="I38" s="172" t="s">
        <v>97</v>
      </c>
      <c r="J38" s="172"/>
      <c r="K38" s="172"/>
      <c r="L38" s="172"/>
      <c r="M38" s="172" t="s">
        <v>63</v>
      </c>
      <c r="N38" s="172"/>
      <c r="O38" s="172"/>
      <c r="P38" s="172"/>
      <c r="Q38" s="172"/>
      <c r="R38" s="172"/>
      <c r="S38" s="172" t="s">
        <v>42</v>
      </c>
      <c r="T38" s="172"/>
      <c r="U38" s="172"/>
      <c r="V38" s="172"/>
      <c r="W38" s="172"/>
      <c r="X38" s="172"/>
      <c r="Y38" s="172"/>
      <c r="Z38" s="172"/>
      <c r="AA38" s="172"/>
      <c r="AB38" s="172"/>
      <c r="AC38" s="172"/>
      <c r="AD38" s="172"/>
      <c r="AE38" s="172"/>
      <c r="AF38" s="172"/>
      <c r="AG38" s="172"/>
      <c r="AH38" s="172"/>
      <c r="AI38" s="172" t="s">
        <v>168</v>
      </c>
      <c r="AJ38" s="172"/>
      <c r="AK38" s="172"/>
      <c r="AL38" s="172"/>
      <c r="AM38" s="172"/>
      <c r="AN38" s="172"/>
      <c r="AO38" s="172"/>
      <c r="AP38" s="172"/>
      <c r="AV38" s="24"/>
      <c r="AW38" s="22" t="str">
        <f>IF(ISBLANK(M33)," ",M33)</f>
        <v xml:space="preserve"> </v>
      </c>
    </row>
    <row r="39" spans="1:49" ht="28.5" customHeight="1" x14ac:dyDescent="0.15">
      <c r="A39" s="187"/>
      <c r="B39" s="188"/>
      <c r="C39" s="188"/>
      <c r="D39" s="188"/>
      <c r="E39" s="188"/>
      <c r="F39" s="188"/>
      <c r="G39" s="188"/>
      <c r="H39" s="189"/>
      <c r="I39" s="172"/>
      <c r="J39" s="172"/>
      <c r="K39" s="172"/>
      <c r="L39" s="172"/>
      <c r="M39" s="172" t="s">
        <v>40</v>
      </c>
      <c r="N39" s="172"/>
      <c r="O39" s="172"/>
      <c r="P39" s="172"/>
      <c r="Q39" s="172" t="s">
        <v>41</v>
      </c>
      <c r="R39" s="172"/>
      <c r="S39" s="180" t="s">
        <v>169</v>
      </c>
      <c r="T39" s="180"/>
      <c r="U39" s="180"/>
      <c r="V39" s="180"/>
      <c r="W39" s="172" t="s">
        <v>170</v>
      </c>
      <c r="X39" s="172"/>
      <c r="Y39" s="172"/>
      <c r="Z39" s="172"/>
      <c r="AA39" s="172" t="s">
        <v>61</v>
      </c>
      <c r="AB39" s="172"/>
      <c r="AC39" s="172"/>
      <c r="AD39" s="172"/>
      <c r="AE39" s="172" t="s">
        <v>171</v>
      </c>
      <c r="AF39" s="172"/>
      <c r="AG39" s="172"/>
      <c r="AH39" s="172"/>
      <c r="AI39" s="172" t="s">
        <v>172</v>
      </c>
      <c r="AJ39" s="172"/>
      <c r="AK39" s="172"/>
      <c r="AL39" s="172"/>
      <c r="AM39" s="190" t="s">
        <v>173</v>
      </c>
      <c r="AN39" s="190"/>
      <c r="AO39" s="190"/>
      <c r="AP39" s="190"/>
      <c r="AV39" s="24" t="s">
        <v>81</v>
      </c>
      <c r="AW39" s="33" t="str">
        <f>Q31</f>
        <v>※「やまがた紅王」の植栽面積が分からない場合は、１本あたり0.5aで換算してください。</v>
      </c>
    </row>
    <row r="40" spans="1:49" ht="28.5" customHeight="1" x14ac:dyDescent="0.15">
      <c r="A40" s="191"/>
      <c r="B40" s="192" t="s">
        <v>96</v>
      </c>
      <c r="C40" s="192"/>
      <c r="D40" s="192"/>
      <c r="E40" s="192"/>
      <c r="F40" s="192"/>
      <c r="G40" s="192"/>
      <c r="H40" s="193"/>
      <c r="I40" s="129"/>
      <c r="J40" s="129"/>
      <c r="K40" s="129"/>
      <c r="L40" s="129"/>
      <c r="M40" s="129"/>
      <c r="N40" s="129"/>
      <c r="O40" s="129"/>
      <c r="P40" s="129"/>
      <c r="Q40" s="132"/>
      <c r="R40" s="132"/>
      <c r="S40" s="194">
        <f>ROUNDDOWN(I40/3,0)</f>
        <v>0</v>
      </c>
      <c r="T40" s="195"/>
      <c r="U40" s="195"/>
      <c r="V40" s="196"/>
      <c r="W40" s="194">
        <f>ROUNDDOWN(M40*2/3,0)</f>
        <v>0</v>
      </c>
      <c r="X40" s="195"/>
      <c r="Y40" s="195"/>
      <c r="Z40" s="196"/>
      <c r="AA40" s="197" t="s">
        <v>174</v>
      </c>
      <c r="AB40" s="198"/>
      <c r="AC40" s="198"/>
      <c r="AD40" s="199"/>
      <c r="AE40" s="194">
        <f>MIN(S40:AD40)</f>
        <v>0</v>
      </c>
      <c r="AF40" s="195"/>
      <c r="AG40" s="195"/>
      <c r="AH40" s="196"/>
      <c r="AI40" s="200">
        <f>M40-AE40</f>
        <v>0</v>
      </c>
      <c r="AJ40" s="200"/>
      <c r="AK40" s="200"/>
      <c r="AL40" s="200"/>
      <c r="AM40" s="109"/>
      <c r="AN40" s="109"/>
      <c r="AO40" s="109"/>
      <c r="AP40" s="109"/>
      <c r="AV40" s="24" t="s">
        <v>53</v>
      </c>
      <c r="AW40" s="35">
        <f>I34</f>
        <v>0</v>
      </c>
    </row>
    <row r="41" spans="1:49" ht="28.5" customHeight="1" x14ac:dyDescent="0.15">
      <c r="A41" s="169"/>
      <c r="B41" s="170"/>
      <c r="C41" s="170"/>
      <c r="D41" s="170"/>
      <c r="E41" s="170"/>
      <c r="F41" s="170"/>
      <c r="G41" s="170"/>
      <c r="H41" s="171"/>
      <c r="I41" s="117"/>
      <c r="J41" s="117"/>
      <c r="K41" s="117"/>
      <c r="L41" s="117"/>
      <c r="M41" s="117"/>
      <c r="N41" s="117"/>
      <c r="O41" s="117"/>
      <c r="P41" s="117"/>
      <c r="Q41" s="118"/>
      <c r="R41" s="118"/>
      <c r="S41" s="114"/>
      <c r="T41" s="115"/>
      <c r="U41" s="115"/>
      <c r="V41" s="116"/>
      <c r="W41" s="114"/>
      <c r="X41" s="115"/>
      <c r="Y41" s="115"/>
      <c r="Z41" s="116"/>
      <c r="AA41" s="111"/>
      <c r="AB41" s="112"/>
      <c r="AC41" s="112"/>
      <c r="AD41" s="113"/>
      <c r="AE41" s="114"/>
      <c r="AF41" s="115"/>
      <c r="AG41" s="115"/>
      <c r="AH41" s="116"/>
      <c r="AI41" s="60"/>
      <c r="AJ41" s="60"/>
      <c r="AK41" s="60"/>
      <c r="AL41" s="60"/>
      <c r="AM41" s="110"/>
      <c r="AN41" s="110"/>
      <c r="AO41" s="110"/>
      <c r="AP41" s="110"/>
      <c r="AV41" s="24" t="s">
        <v>69</v>
      </c>
      <c r="AW41" s="35">
        <f>I44</f>
        <v>0</v>
      </c>
    </row>
    <row r="42" spans="1:49" ht="28.5" customHeight="1" x14ac:dyDescent="0.15">
      <c r="A42" s="169"/>
      <c r="B42" s="170"/>
      <c r="C42" s="170"/>
      <c r="D42" s="170"/>
      <c r="E42" s="170"/>
      <c r="F42" s="170"/>
      <c r="G42" s="170"/>
      <c r="H42" s="171"/>
      <c r="I42" s="117"/>
      <c r="J42" s="117"/>
      <c r="K42" s="117"/>
      <c r="L42" s="117"/>
      <c r="M42" s="117"/>
      <c r="N42" s="117"/>
      <c r="O42" s="117"/>
      <c r="P42" s="117"/>
      <c r="Q42" s="118"/>
      <c r="R42" s="118"/>
      <c r="S42" s="114"/>
      <c r="T42" s="115"/>
      <c r="U42" s="115"/>
      <c r="V42" s="116"/>
      <c r="W42" s="114"/>
      <c r="X42" s="115"/>
      <c r="Y42" s="115"/>
      <c r="Z42" s="116"/>
      <c r="AA42" s="111"/>
      <c r="AB42" s="112"/>
      <c r="AC42" s="112"/>
      <c r="AD42" s="113"/>
      <c r="AE42" s="114"/>
      <c r="AF42" s="115"/>
      <c r="AG42" s="115"/>
      <c r="AH42" s="116"/>
      <c r="AI42" s="60"/>
      <c r="AJ42" s="60"/>
      <c r="AK42" s="60"/>
      <c r="AL42" s="60"/>
      <c r="AM42" s="110"/>
      <c r="AN42" s="110"/>
      <c r="AO42" s="110"/>
      <c r="AP42" s="110"/>
      <c r="AV42" s="24" t="s">
        <v>70</v>
      </c>
      <c r="AW42" s="35">
        <f>M44</f>
        <v>0</v>
      </c>
    </row>
    <row r="43" spans="1:49" ht="28.5" customHeight="1" x14ac:dyDescent="0.15">
      <c r="A43" s="169"/>
      <c r="B43" s="170"/>
      <c r="C43" s="170"/>
      <c r="D43" s="170"/>
      <c r="E43" s="170"/>
      <c r="F43" s="170"/>
      <c r="G43" s="170"/>
      <c r="H43" s="171"/>
      <c r="I43" s="117"/>
      <c r="J43" s="117"/>
      <c r="K43" s="117"/>
      <c r="L43" s="117"/>
      <c r="M43" s="117"/>
      <c r="N43" s="117"/>
      <c r="O43" s="117"/>
      <c r="P43" s="117"/>
      <c r="Q43" s="118"/>
      <c r="R43" s="118"/>
      <c r="S43" s="114"/>
      <c r="T43" s="115"/>
      <c r="U43" s="115"/>
      <c r="V43" s="116"/>
      <c r="W43" s="114"/>
      <c r="X43" s="115"/>
      <c r="Y43" s="115"/>
      <c r="Z43" s="116"/>
      <c r="AA43" s="111"/>
      <c r="AB43" s="112"/>
      <c r="AC43" s="112"/>
      <c r="AD43" s="113"/>
      <c r="AE43" s="114"/>
      <c r="AF43" s="115"/>
      <c r="AG43" s="115"/>
      <c r="AH43" s="116"/>
      <c r="AI43" s="60"/>
      <c r="AJ43" s="60"/>
      <c r="AK43" s="60"/>
      <c r="AL43" s="60"/>
      <c r="AM43" s="110"/>
      <c r="AN43" s="110"/>
      <c r="AO43" s="110"/>
      <c r="AP43" s="110"/>
      <c r="AV43" s="24" t="s">
        <v>71</v>
      </c>
      <c r="AW43" s="35">
        <f>AE44</f>
        <v>0</v>
      </c>
    </row>
    <row r="44" spans="1:49" ht="28.5" customHeight="1" x14ac:dyDescent="0.15">
      <c r="A44" s="172" t="s">
        <v>60</v>
      </c>
      <c r="B44" s="172"/>
      <c r="C44" s="172"/>
      <c r="D44" s="172"/>
      <c r="E44" s="172"/>
      <c r="F44" s="172"/>
      <c r="G44" s="172"/>
      <c r="H44" s="172"/>
      <c r="I44" s="173">
        <f>SUM(I40:L43)</f>
        <v>0</v>
      </c>
      <c r="J44" s="173"/>
      <c r="K44" s="173"/>
      <c r="L44" s="173"/>
      <c r="M44" s="173">
        <f>SUM(M40:P43)</f>
        <v>0</v>
      </c>
      <c r="N44" s="173"/>
      <c r="O44" s="173"/>
      <c r="P44" s="173"/>
      <c r="Q44" s="174"/>
      <c r="R44" s="174"/>
      <c r="S44" s="173">
        <f>SUM(S40:V42)</f>
        <v>0</v>
      </c>
      <c r="T44" s="173"/>
      <c r="U44" s="173"/>
      <c r="V44" s="173"/>
      <c r="W44" s="173">
        <f>SUM(W40:Z42)</f>
        <v>0</v>
      </c>
      <c r="X44" s="173"/>
      <c r="Y44" s="173"/>
      <c r="Z44" s="173"/>
      <c r="AA44" s="174"/>
      <c r="AB44" s="174"/>
      <c r="AC44" s="174"/>
      <c r="AD44" s="174"/>
      <c r="AE44" s="173">
        <f>SUM(AE40:AH43)</f>
        <v>0</v>
      </c>
      <c r="AF44" s="173"/>
      <c r="AG44" s="173"/>
      <c r="AH44" s="173"/>
      <c r="AI44" s="175">
        <f>SUM(AI40:AK43)</f>
        <v>0</v>
      </c>
      <c r="AJ44" s="176"/>
      <c r="AK44" s="177"/>
      <c r="AL44" s="175">
        <f>SUM(AL40:AN43)</f>
        <v>0</v>
      </c>
      <c r="AM44" s="176"/>
      <c r="AN44" s="177"/>
      <c r="AO44" s="178"/>
      <c r="AP44" s="179"/>
      <c r="AV44" s="11" t="s">
        <v>72</v>
      </c>
      <c r="AW44" s="36">
        <f>AI44</f>
        <v>0</v>
      </c>
    </row>
    <row r="45" spans="1:49" ht="28.5" customHeight="1" x14ac:dyDescent="0.15">
      <c r="A45" s="180" t="s">
        <v>84</v>
      </c>
      <c r="B45" s="180"/>
      <c r="C45" s="180"/>
      <c r="D45" s="180"/>
      <c r="E45" s="180"/>
      <c r="F45" s="180"/>
      <c r="G45" s="180" t="s">
        <v>85</v>
      </c>
      <c r="H45" s="180"/>
      <c r="I45" s="180"/>
      <c r="J45" s="180"/>
      <c r="K45" s="180"/>
      <c r="L45" s="180"/>
      <c r="M45" s="180" t="s">
        <v>86</v>
      </c>
      <c r="N45" s="180"/>
      <c r="O45" s="180"/>
      <c r="P45" s="180"/>
      <c r="Q45" s="180"/>
      <c r="R45" s="180"/>
      <c r="S45" s="180" t="s">
        <v>87</v>
      </c>
      <c r="T45" s="180"/>
      <c r="U45" s="180"/>
      <c r="V45" s="180"/>
      <c r="W45" s="180"/>
      <c r="X45" s="180"/>
      <c r="Y45" s="181" t="s">
        <v>88</v>
      </c>
      <c r="Z45" s="182"/>
      <c r="AA45" s="182"/>
      <c r="AB45" s="182"/>
      <c r="AC45" s="182"/>
      <c r="AD45" s="183"/>
      <c r="AE45" s="181" t="s">
        <v>64</v>
      </c>
      <c r="AF45" s="182"/>
      <c r="AG45" s="182"/>
      <c r="AH45" s="182"/>
      <c r="AI45" s="182"/>
      <c r="AJ45" s="183"/>
      <c r="AK45" s="181" t="s">
        <v>58</v>
      </c>
      <c r="AL45" s="182"/>
      <c r="AM45" s="182"/>
      <c r="AN45" s="182"/>
      <c r="AO45" s="182"/>
      <c r="AP45" s="183"/>
    </row>
    <row r="46" spans="1:49" ht="28.5" customHeight="1" x14ac:dyDescent="0.15">
      <c r="A46" s="128"/>
      <c r="B46" s="128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8"/>
      <c r="S46" s="128"/>
      <c r="T46" s="128"/>
      <c r="U46" s="128"/>
      <c r="V46" s="128"/>
      <c r="W46" s="128"/>
      <c r="X46" s="128"/>
      <c r="Y46" s="128"/>
      <c r="Z46" s="128"/>
      <c r="AA46" s="128"/>
      <c r="AB46" s="128"/>
      <c r="AC46" s="128"/>
      <c r="AD46" s="128"/>
      <c r="AE46" s="128"/>
      <c r="AF46" s="128"/>
      <c r="AG46" s="128"/>
      <c r="AH46" s="128"/>
      <c r="AI46" s="128"/>
      <c r="AJ46" s="128"/>
      <c r="AK46" s="128"/>
      <c r="AL46" s="128"/>
      <c r="AM46" s="128"/>
      <c r="AN46" s="128"/>
      <c r="AO46" s="128"/>
      <c r="AP46" s="128"/>
      <c r="AV46" s="11" t="s">
        <v>164</v>
      </c>
      <c r="AW46" s="11">
        <f>AO2</f>
        <v>0</v>
      </c>
    </row>
    <row r="47" spans="1:49" ht="28.5" customHeight="1" x14ac:dyDescent="0.15">
      <c r="A47" s="184" t="s">
        <v>59</v>
      </c>
      <c r="B47" s="185"/>
      <c r="C47" s="185"/>
      <c r="D47" s="185"/>
      <c r="E47" s="185"/>
      <c r="F47" s="186"/>
      <c r="G47" s="122" t="s">
        <v>17</v>
      </c>
      <c r="H47" s="123"/>
      <c r="I47" s="123"/>
      <c r="J47" s="123"/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Y47" s="124"/>
      <c r="Z47" s="124"/>
      <c r="AA47" s="124"/>
      <c r="AB47" s="124"/>
      <c r="AC47" s="124"/>
      <c r="AD47" s="124" t="s">
        <v>18</v>
      </c>
      <c r="AE47" s="124"/>
      <c r="AF47" s="124"/>
      <c r="AG47" s="124"/>
      <c r="AH47" s="124"/>
      <c r="AI47" s="124"/>
      <c r="AJ47" s="124"/>
      <c r="AK47" s="124" t="s">
        <v>19</v>
      </c>
      <c r="AL47" s="124"/>
      <c r="AM47" s="124"/>
      <c r="AN47" s="124"/>
      <c r="AO47" s="124"/>
      <c r="AP47" s="125"/>
    </row>
    <row r="48" spans="1:49" ht="28.5" customHeight="1" x14ac:dyDescent="0.15">
      <c r="A48" s="187"/>
      <c r="B48" s="188"/>
      <c r="C48" s="188"/>
      <c r="D48" s="188"/>
      <c r="E48" s="188"/>
      <c r="F48" s="189"/>
      <c r="G48" s="126" t="s">
        <v>17</v>
      </c>
      <c r="H48" s="127"/>
      <c r="I48" s="127"/>
      <c r="J48" s="127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  <c r="AC48" s="119"/>
      <c r="AD48" s="119" t="s">
        <v>18</v>
      </c>
      <c r="AE48" s="119"/>
      <c r="AF48" s="119"/>
      <c r="AG48" s="119"/>
      <c r="AH48" s="119"/>
      <c r="AI48" s="119"/>
      <c r="AJ48" s="119"/>
      <c r="AK48" s="119" t="s">
        <v>19</v>
      </c>
      <c r="AL48" s="119"/>
      <c r="AM48" s="119"/>
      <c r="AN48" s="119"/>
      <c r="AO48" s="119"/>
      <c r="AP48" s="120"/>
      <c r="AT48" s="11" t="s">
        <v>165</v>
      </c>
    </row>
  </sheetData>
  <mergeCells count="232">
    <mergeCell ref="A8:G12"/>
    <mergeCell ref="H8:AB12"/>
    <mergeCell ref="AD8:AF9"/>
    <mergeCell ref="AG8:AM8"/>
    <mergeCell ref="AN8:AO8"/>
    <mergeCell ref="AG9:AM9"/>
    <mergeCell ref="AN9:AO9"/>
    <mergeCell ref="AL28:AN28"/>
    <mergeCell ref="AO28:AP28"/>
    <mergeCell ref="AJ29:AK29"/>
    <mergeCell ref="AL29:AN29"/>
    <mergeCell ref="AO29:AP29"/>
    <mergeCell ref="Q29:R29"/>
    <mergeCell ref="S29:T29"/>
    <mergeCell ref="U29:W29"/>
    <mergeCell ref="X29:Y29"/>
    <mergeCell ref="Z29:AA29"/>
    <mergeCell ref="AB29:AC29"/>
    <mergeCell ref="AD29:AE29"/>
    <mergeCell ref="AF29:AG29"/>
    <mergeCell ref="AH29:AI29"/>
    <mergeCell ref="R23:AL23"/>
    <mergeCell ref="R24:T24"/>
    <mergeCell ref="U24:W24"/>
    <mergeCell ref="R25:T25"/>
    <mergeCell ref="U25:W25"/>
    <mergeCell ref="A26:F26"/>
    <mergeCell ref="A27:C28"/>
    <mergeCell ref="D27:F28"/>
    <mergeCell ref="G27:W27"/>
    <mergeCell ref="X27:AN27"/>
    <mergeCell ref="AM23:AP24"/>
    <mergeCell ref="X24:Z24"/>
    <mergeCell ref="AA24:AC24"/>
    <mergeCell ref="AD24:AF24"/>
    <mergeCell ref="AG24:AI24"/>
    <mergeCell ref="AJ24:AL24"/>
    <mergeCell ref="X25:Z25"/>
    <mergeCell ref="AA25:AC25"/>
    <mergeCell ref="AD25:AF25"/>
    <mergeCell ref="AG25:AI25"/>
    <mergeCell ref="AJ25:AL25"/>
    <mergeCell ref="AM25:AP25"/>
    <mergeCell ref="A23:I23"/>
    <mergeCell ref="AO27:AP27"/>
    <mergeCell ref="AK46:AP46"/>
    <mergeCell ref="AA44:AD44"/>
    <mergeCell ref="AE44:AH44"/>
    <mergeCell ref="AI39:AL39"/>
    <mergeCell ref="AM39:AP39"/>
    <mergeCell ref="AI40:AL40"/>
    <mergeCell ref="AM40:AP40"/>
    <mergeCell ref="AI41:AL41"/>
    <mergeCell ref="AM41:AP41"/>
    <mergeCell ref="AI42:AL42"/>
    <mergeCell ref="AM42:AP42"/>
    <mergeCell ref="AI43:AL43"/>
    <mergeCell ref="AM43:AP43"/>
    <mergeCell ref="AE42:AH42"/>
    <mergeCell ref="AO44:AP44"/>
    <mergeCell ref="AE45:AJ45"/>
    <mergeCell ref="AE43:AH43"/>
    <mergeCell ref="AI44:AK44"/>
    <mergeCell ref="AL44:AN44"/>
    <mergeCell ref="AA40:AD40"/>
    <mergeCell ref="AE40:AH40"/>
    <mergeCell ref="AA41:AD41"/>
    <mergeCell ref="AE41:AH41"/>
    <mergeCell ref="E1:AP1"/>
    <mergeCell ref="AK48:AP48"/>
    <mergeCell ref="A1:D1"/>
    <mergeCell ref="A47:F48"/>
    <mergeCell ref="G47:J47"/>
    <mergeCell ref="K47:AC47"/>
    <mergeCell ref="AD47:AG47"/>
    <mergeCell ref="AH47:AJ47"/>
    <mergeCell ref="AK47:AP47"/>
    <mergeCell ref="G48:J48"/>
    <mergeCell ref="K48:AC48"/>
    <mergeCell ref="AD48:AG48"/>
    <mergeCell ref="AH48:AJ48"/>
    <mergeCell ref="AK45:AP45"/>
    <mergeCell ref="A46:F46"/>
    <mergeCell ref="G46:L46"/>
    <mergeCell ref="M46:R46"/>
    <mergeCell ref="S46:X46"/>
    <mergeCell ref="Y46:AD46"/>
    <mergeCell ref="AE46:AJ46"/>
    <mergeCell ref="S43:V43"/>
    <mergeCell ref="W43:Z43"/>
    <mergeCell ref="B42:G42"/>
    <mergeCell ref="I42:L42"/>
    <mergeCell ref="M42:P42"/>
    <mergeCell ref="Q42:R42"/>
    <mergeCell ref="S42:V42"/>
    <mergeCell ref="W42:Z42"/>
    <mergeCell ref="AA42:AD42"/>
    <mergeCell ref="A45:F45"/>
    <mergeCell ref="G45:L45"/>
    <mergeCell ref="M45:R45"/>
    <mergeCell ref="S45:X45"/>
    <mergeCell ref="Y45:AD45"/>
    <mergeCell ref="AA43:AD43"/>
    <mergeCell ref="A44:H44"/>
    <mergeCell ref="I44:L44"/>
    <mergeCell ref="M44:P44"/>
    <mergeCell ref="Q44:R44"/>
    <mergeCell ref="S44:V44"/>
    <mergeCell ref="W44:Z44"/>
    <mergeCell ref="B43:G43"/>
    <mergeCell ref="I43:L43"/>
    <mergeCell ref="M43:P43"/>
    <mergeCell ref="Q43:R43"/>
    <mergeCell ref="B41:G41"/>
    <mergeCell ref="I41:L41"/>
    <mergeCell ref="M41:P41"/>
    <mergeCell ref="Q41:R41"/>
    <mergeCell ref="S41:V41"/>
    <mergeCell ref="W41:Z41"/>
    <mergeCell ref="B40:G40"/>
    <mergeCell ref="I40:L40"/>
    <mergeCell ref="M40:P40"/>
    <mergeCell ref="Q40:R40"/>
    <mergeCell ref="S40:V40"/>
    <mergeCell ref="W40:Z40"/>
    <mergeCell ref="A36:H37"/>
    <mergeCell ref="I36:O36"/>
    <mergeCell ref="I37:P37"/>
    <mergeCell ref="Q31:AP31"/>
    <mergeCell ref="Q32:AP37"/>
    <mergeCell ref="A38:H39"/>
    <mergeCell ref="I38:L39"/>
    <mergeCell ref="M38:R38"/>
    <mergeCell ref="E33:H33"/>
    <mergeCell ref="I33:L33"/>
    <mergeCell ref="M33:P33"/>
    <mergeCell ref="A34:H34"/>
    <mergeCell ref="I34:O34"/>
    <mergeCell ref="A35:H35"/>
    <mergeCell ref="I35:O35"/>
    <mergeCell ref="S38:AH38"/>
    <mergeCell ref="AI38:AP38"/>
    <mergeCell ref="M39:P39"/>
    <mergeCell ref="Q39:R39"/>
    <mergeCell ref="S39:V39"/>
    <mergeCell ref="W39:Z39"/>
    <mergeCell ref="AA39:AD39"/>
    <mergeCell ref="AE39:AH39"/>
    <mergeCell ref="A31:D31"/>
    <mergeCell ref="E31:H31"/>
    <mergeCell ref="I31:L31"/>
    <mergeCell ref="M31:P31"/>
    <mergeCell ref="A32:D32"/>
    <mergeCell ref="E32:H32"/>
    <mergeCell ref="I32:L32"/>
    <mergeCell ref="M32:P32"/>
    <mergeCell ref="A33:D33"/>
    <mergeCell ref="A30:D30"/>
    <mergeCell ref="E30:H30"/>
    <mergeCell ref="I30:L30"/>
    <mergeCell ref="M30:P30"/>
    <mergeCell ref="Q30:AP30"/>
    <mergeCell ref="A29:C29"/>
    <mergeCell ref="D29:F29"/>
    <mergeCell ref="G29:H29"/>
    <mergeCell ref="I29:J29"/>
    <mergeCell ref="K29:L29"/>
    <mergeCell ref="M29:N29"/>
    <mergeCell ref="O29:P29"/>
    <mergeCell ref="G26:AP26"/>
    <mergeCell ref="G28:H28"/>
    <mergeCell ref="I28:J28"/>
    <mergeCell ref="K28:L28"/>
    <mergeCell ref="M28:N28"/>
    <mergeCell ref="O28:P28"/>
    <mergeCell ref="Q28:R28"/>
    <mergeCell ref="S28:T28"/>
    <mergeCell ref="U28:W28"/>
    <mergeCell ref="X28:Y28"/>
    <mergeCell ref="Z28:AA28"/>
    <mergeCell ref="AB28:AC28"/>
    <mergeCell ref="AD28:AE28"/>
    <mergeCell ref="AF28:AG28"/>
    <mergeCell ref="AH28:AI28"/>
    <mergeCell ref="AJ28:AK28"/>
    <mergeCell ref="A24:C24"/>
    <mergeCell ref="D24:F24"/>
    <mergeCell ref="G24:I24"/>
    <mergeCell ref="A25:C25"/>
    <mergeCell ref="D25:F25"/>
    <mergeCell ref="G25:I25"/>
    <mergeCell ref="AC12:AF12"/>
    <mergeCell ref="AG12:AP12"/>
    <mergeCell ref="A13:AP13"/>
    <mergeCell ref="A14:U14"/>
    <mergeCell ref="V14:AP14"/>
    <mergeCell ref="A15:U22"/>
    <mergeCell ref="V15:AP22"/>
    <mergeCell ref="AC10:AF10"/>
    <mergeCell ref="AG10:AI10"/>
    <mergeCell ref="AJ10:AP10"/>
    <mergeCell ref="AC11:AF11"/>
    <mergeCell ref="AG11:AP11"/>
    <mergeCell ref="J23:Q25"/>
    <mergeCell ref="AM7:AN7"/>
    <mergeCell ref="A4:G4"/>
    <mergeCell ref="H4:AB4"/>
    <mergeCell ref="AC4:AF4"/>
    <mergeCell ref="AG4:AP4"/>
    <mergeCell ref="A5:G5"/>
    <mergeCell ref="H5:AB5"/>
    <mergeCell ref="AC5:AF5"/>
    <mergeCell ref="AG5:AI5"/>
    <mergeCell ref="AJ5:AP5"/>
    <mergeCell ref="A6:G7"/>
    <mergeCell ref="H6:AB7"/>
    <mergeCell ref="AD6:AF7"/>
    <mergeCell ref="AG6:AI7"/>
    <mergeCell ref="AJ6:AK6"/>
    <mergeCell ref="AM6:AN6"/>
    <mergeCell ref="AJ7:AK7"/>
    <mergeCell ref="A2:L2"/>
    <mergeCell ref="A3:G3"/>
    <mergeCell ref="H3:R3"/>
    <mergeCell ref="S3:U3"/>
    <mergeCell ref="V3:AB3"/>
    <mergeCell ref="AC3:AF3"/>
    <mergeCell ref="AG3:AP3"/>
    <mergeCell ref="AE2:AG2"/>
    <mergeCell ref="AH2:AK2"/>
    <mergeCell ref="AL2:AN2"/>
    <mergeCell ref="AO2:AP2"/>
  </mergeCells>
  <phoneticPr fontId="8"/>
  <dataValidations count="2">
    <dataValidation type="list" allowBlank="1" showInputMessage="1" showErrorMessage="1" sqref="H5:AB5">
      <formula1>"　,①農協等,②農業法人,③農業者団体,④農業者（販売農家）"</formula1>
    </dataValidation>
    <dataValidation type="list" allowBlank="1" showInputMessage="1" showErrorMessage="1" sqref="AO2:AP2">
      <formula1>$AT$47:$AT$48</formula1>
    </dataValidation>
  </dataValidations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12</vt:i4>
      </vt:variant>
    </vt:vector>
  </HeadingPairs>
  <TitlesOfParts>
    <vt:vector size="23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様式６</vt:lpstr>
      <vt:lpstr>'1'!Print_Area</vt:lpstr>
      <vt:lpstr>'10'!Print_Area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様式６!Print_Area</vt:lpstr>
      <vt:lpstr>様式６!Print_Titles</vt:lpstr>
    </vt:vector>
  </TitlesOfParts>
  <Company>山形県庁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2023-02-16T05:11:05Z</cp:lastPrinted>
  <dcterms:created xsi:type="dcterms:W3CDTF">2014-12-16T04:25:16Z</dcterms:created>
  <dcterms:modified xsi:type="dcterms:W3CDTF">2023-02-16T05:12:20Z</dcterms:modified>
</cp:coreProperties>
</file>